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<sst xmlns="http://schemas.openxmlformats.org/spreadsheetml/2006/main" count="47" uniqueCount="47">
  <si>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</si>
  <si>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RSB050</t>
  </si>
  <si>
    <t xml:space="preserve">m²</t>
  </si>
  <si>
    <t xml:space="preserve">Radier seco, sistema "PLACO".</t>
  </si>
  <si>
    <r>
      <rPr>
        <sz val="8.25"/>
        <color rgb="FF000000"/>
        <rFont val="Arial"/>
        <family val="2"/>
      </rPr>
      <t xml:space="preserve">Radier seco, sistema Placo Force Floor Plus "PLACO", formada por placa de radier seco, Radier Rigidur 20 "PLACO", de 20 mm de espesor y placa de yeso laminado reforzado con fibras GF-C1-I-W2 / - 1200 / 2400 / 12,5 / con los bordes longitudinales cuadrados, Rigidur H 13 BC "PLACO".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</si>
  <si>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</si>
  <si>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</si>
  <si>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</si>
  <si>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</si>
  <si>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</si>
  <si>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</si>
  <si>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</si>
  <si>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mt15mbv100</t>
  </si>
  <si>
    <t xml:space="preserve">m²</t>
  </si>
  <si>
    <t xml:space="preserve">Barrera de vapor de polietileno, de 0,2 mm de espesor.</t>
  </si>
  <si>
    <t xml:space="preserve">mt12plj020c</t>
  </si>
  <si>
    <t xml:space="preserve">m</t>
  </si>
  <si>
    <t xml:space="preserve">Banda estanca autoadhesiva, Banda 45 "PLACO", de espuma de polietileno de celdas cerradas, de 3 mm de espesor y 45 mm de anchura, para la estanqueidad y aislamiento del perímetro en radieres.</t>
  </si>
  <si>
    <t xml:space="preserve">mt16lra012a</t>
  </si>
  <si>
    <t xml:space="preserve">m²</t>
  </si>
  <si>
    <t xml:space="preserve">Panel rígido de lana mineral, no revestido, de 20 mm de espesor, resistencia térmica 0,45 m²K/W, conductividad térmica 0,041 W/(mK), densidad 90 kg/m³, calor específico 840 J/kgK y factor de resistencia a la difusión del vapor de agua 1,3.</t>
  </si>
  <si>
    <t xml:space="preserve">mt12pss010a</t>
  </si>
  <si>
    <t xml:space="preserve">m²</t>
  </si>
  <si>
    <t xml:space="preserve">Placa de radier seco, Radier Rigidur 20 "PLACO", de 20 mm de espesor, con los bordes longitudinales machihembrados compuesta por dos placas de yeso laminado reforzado con fibras, pegadas en fábrica, de 10 mm.</t>
  </si>
  <si>
    <t xml:space="preserve">mt12pss020</t>
  </si>
  <si>
    <t xml:space="preserve">kg</t>
  </si>
  <si>
    <t xml:space="preserve">Adhesivo, Rigidur Nature Line Suelo "PLACO", para tratamiento de juntas.</t>
  </si>
  <si>
    <t xml:space="preserve">mt12plt050b</t>
  </si>
  <si>
    <t xml:space="preserve">Ud</t>
  </si>
  <si>
    <t xml:space="preserve">Tornillo autorroscante Rigidur 30 "PLACO", con cabeza de trompeta, de 30 mm de longitud.</t>
  </si>
  <si>
    <t xml:space="preserve">mt12plk015a</t>
  </si>
  <si>
    <t xml:space="preserve">m²</t>
  </si>
  <si>
    <t xml:space="preserve">Placa de yeso laminado reforzado con fibras GF-C1-I-W2 / - 1200 / 2400 / 12,5 / con los bordes longitudinales cuadrados, Rigidur H 13 BC "PLACO".</t>
  </si>
  <si>
    <t xml:space="preserve">Subtotal materiales:</t>
  </si>
  <si>
    <t xml:space="preserve">Mano de obra</t>
  </si>
  <si>
    <t xml:space="preserve">mo053</t>
  </si>
  <si>
    <t xml:space="preserve">h</t>
  </si>
  <si>
    <t xml:space="preserve">Maestro 1ª montador de prefabricados interiores.</t>
  </si>
  <si>
    <t xml:space="preserve">mo100</t>
  </si>
  <si>
    <t xml:space="preserve">h</t>
  </si>
  <si>
    <t xml:space="preserve">Ayudante montador de mamparas y sistemas de placas.</t>
  </si>
  <si>
    <t xml:space="preserve">Subtotal mano de obra:</t>
  </si>
  <si>
    <t xml:space="preserve">Herramientas</t>
  </si>
  <si>
    <t xml:space="preserve">%</t>
  </si>
  <si>
    <t xml:space="preserve">Herramientas</t>
  </si>
  <si>
    <t xml:space="preserve">Coste de mantenimiento decenal: $ 2.047,73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</si>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</sst>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1.91"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1.1</v>
      </c>
      <c r="G10" s="12">
        <v>245.22</v>
      </c>
      <c r="H10" s="12">
        <f ca="1">ROUND(INDIRECT(ADDRESS(ROW()+(0), COLUMN()+(-2), 1))*INDIRECT(ADDRESS(ROW()+(0), COLUMN()+(-1), 1)), 2)</f>
        <v>269.74</v>
      </c>
    </row>
    <row r="11" spans="1:8" ht="34.50" thickBot="1" customHeight="1">
      <c r="A11" s="1" t="s">
        <v>15</v>
      </c>
      <c r="B11" s="1"/>
      <c r="C11" s="10" t="s">
        <v>16</v>
      </c>
      <c r="D11" s="10"/>
      <c r="E11" s="1" t="s">
        <v>17</v>
      </c>
      <c r="F11" s="11">
        <v>1.1</v>
      </c>
      <c r="G11" s="12">
        <v>191.66</v>
      </c>
      <c r="H11" s="12">
        <f ca="1">ROUND(INDIRECT(ADDRESS(ROW()+(0), COLUMN()+(-2), 1))*INDIRECT(ADDRESS(ROW()+(0), COLUMN()+(-1), 1)), 2)</f>
        <v>210.83</v>
      </c>
    </row>
    <row r="12" spans="1:8" ht="34.50" thickBot="1" customHeight="1">
      <c r="A12" s="1" t="s">
        <v>18</v>
      </c>
      <c r="B12" s="1"/>
      <c r="C12" s="10" t="s">
        <v>19</v>
      </c>
      <c r="D12" s="10"/>
      <c r="E12" s="1" t="s">
        <v>20</v>
      </c>
      <c r="F12" s="11">
        <v>1.5</v>
      </c>
      <c r="G12" s="12">
        <v>5013.57</v>
      </c>
      <c r="H12" s="12">
        <f ca="1">ROUND(INDIRECT(ADDRESS(ROW()+(0), COLUMN()+(-2), 1))*INDIRECT(ADDRESS(ROW()+(0), COLUMN()+(-1), 1)), 2)</f>
        <v>7520.36</v>
      </c>
    </row>
    <row r="13" spans="1:8" ht="34.50" thickBot="1" customHeight="1">
      <c r="A13" s="1" t="s">
        <v>21</v>
      </c>
      <c r="B13" s="1"/>
      <c r="C13" s="10" t="s">
        <v>22</v>
      </c>
      <c r="D13" s="10"/>
      <c r="E13" s="1" t="s">
        <v>23</v>
      </c>
      <c r="F13" s="11">
        <v>1.05</v>
      </c>
      <c r="G13" s="12">
        <v>15607.5</v>
      </c>
      <c r="H13" s="12">
        <f ca="1">ROUND(INDIRECT(ADDRESS(ROW()+(0), COLUMN()+(-2), 1))*INDIRECT(ADDRESS(ROW()+(0), COLUMN()+(-1), 1)), 2)</f>
        <v>16387.9</v>
      </c>
    </row>
    <row r="14" spans="1:8" ht="13.50" thickBot="1" customHeight="1">
      <c r="A14" s="1" t="s">
        <v>24</v>
      </c>
      <c r="B14" s="1"/>
      <c r="C14" s="10" t="s">
        <v>25</v>
      </c>
      <c r="D14" s="10"/>
      <c r="E14" s="1" t="s">
        <v>26</v>
      </c>
      <c r="F14" s="11">
        <v>0.09</v>
      </c>
      <c r="G14" s="12">
        <v>8037.11</v>
      </c>
      <c r="H14" s="12">
        <f ca="1">ROUND(INDIRECT(ADDRESS(ROW()+(0), COLUMN()+(-2), 1))*INDIRECT(ADDRESS(ROW()+(0), COLUMN()+(-1), 1)), 2)</f>
        <v>723.34</v>
      </c>
    </row>
    <row r="15" spans="1:8" ht="24.00" thickBot="1" customHeight="1">
      <c r="A15" s="1" t="s">
        <v>27</v>
      </c>
      <c r="B15" s="1"/>
      <c r="C15" s="10" t="s">
        <v>28</v>
      </c>
      <c r="D15" s="10"/>
      <c r="E15" s="1" t="s">
        <v>29</v>
      </c>
      <c r="F15" s="11">
        <v>18</v>
      </c>
      <c r="G15" s="12">
        <v>10.31</v>
      </c>
      <c r="H15" s="12">
        <f ca="1">ROUND(INDIRECT(ADDRESS(ROW()+(0), COLUMN()+(-2), 1))*INDIRECT(ADDRESS(ROW()+(0), COLUMN()+(-1), 1)), 2)</f>
        <v>185.58</v>
      </c>
    </row>
    <row r="16" spans="1:8" ht="24.00" thickBot="1" customHeight="1">
      <c r="A16" s="1" t="s">
        <v>30</v>
      </c>
      <c r="B16" s="1"/>
      <c r="C16" s="10" t="s">
        <v>31</v>
      </c>
      <c r="D16" s="10"/>
      <c r="E16" s="1" t="s">
        <v>32</v>
      </c>
      <c r="F16" s="13">
        <v>1.05</v>
      </c>
      <c r="G16" s="14">
        <v>8497.3</v>
      </c>
      <c r="H16" s="14">
        <f ca="1">ROUND(INDIRECT(ADDRESS(ROW()+(0), COLUMN()+(-2), 1))*INDIRECT(ADDRESS(ROW()+(0), COLUMN()+(-1), 1)), 2)</f>
        <v>8922.17</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34219.9</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0.612</v>
      </c>
      <c r="G19" s="12">
        <v>5628.66</v>
      </c>
      <c r="H19" s="12">
        <f ca="1">ROUND(INDIRECT(ADDRESS(ROW()+(0), COLUMN()+(-2), 1))*INDIRECT(ADDRESS(ROW()+(0), COLUMN()+(-1), 1)), 2)</f>
        <v>3444.74</v>
      </c>
    </row>
    <row r="20" spans="1:8" ht="13.50" thickBot="1" customHeight="1">
      <c r="A20" s="1" t="s">
        <v>38</v>
      </c>
      <c r="B20" s="1"/>
      <c r="C20" s="10" t="s">
        <v>39</v>
      </c>
      <c r="D20" s="10"/>
      <c r="E20" s="1" t="s">
        <v>40</v>
      </c>
      <c r="F20" s="13">
        <v>0.612</v>
      </c>
      <c r="G20" s="14">
        <v>4063.51</v>
      </c>
      <c r="H20" s="14">
        <f ca="1">ROUND(INDIRECT(ADDRESS(ROW()+(0), COLUMN()+(-2), 1))*INDIRECT(ADDRESS(ROW()+(0), COLUMN()+(-1), 1)), 2)</f>
        <v>2486.87</v>
      </c>
    </row>
    <row r="21" spans="1:8" ht="13.50" thickBot="1" customHeight="1">
      <c r="A21" s="15"/>
      <c r="B21" s="15"/>
      <c r="C21" s="15"/>
      <c r="D21" s="15"/>
      <c r="E21" s="15"/>
      <c r="F21" s="9" t="s">
        <v>41</v>
      </c>
      <c r="G21" s="9"/>
      <c r="H21" s="17">
        <f ca="1">ROUND(SUM(INDIRECT(ADDRESS(ROW()+(-1), COLUMN()+(0), 1)),INDIRECT(ADDRESS(ROW()+(-2), COLUMN()+(0), 1))), 2)</f>
        <v>5931.61</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40151.6</v>
      </c>
      <c r="H23" s="14">
        <f ca="1">ROUND(INDIRECT(ADDRESS(ROW()+(0), COLUMN()+(-2), 1))*INDIRECT(ADDRESS(ROW()+(0), COLUMN()+(-1), 1))/100, 2)</f>
        <v>803.03</v>
      </c>
    </row>
    <row r="24" spans="1:8" ht="13.50" thickBot="1" customHeight="1">
      <c r="A24" s="21" t="s">
        <v>45</v>
      </c>
      <c r="B24" s="21"/>
      <c r="C24" s="22"/>
      <c r="D24" s="22"/>
      <c r="E24" s="23"/>
      <c r="F24" s="24" t="s">
        <v>46</v>
      </c>
      <c r="G24" s="25"/>
      <c r="H24" s="26">
        <f ca="1">ROUND(SUM(INDIRECT(ADDRESS(ROW()+(-1), COLUMN()+(0), 1)),INDIRECT(ADDRESS(ROW()+(-3), COLUMN()+(0), 1)),INDIRECT(ADDRESS(ROW()+(-7), COLUMN()+(0), 1))), 2)</f>
        <v>40954.6</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