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<sst xmlns="http://schemas.openxmlformats.org/spreadsheetml/2006/main" count="28" uniqueCount="28">
  <si>
    <t xml:space="preserve"/>
  </si>
  <si>
    <t xml:space="preserve">QAW060</t>
  </si>
  <si>
    <t xml:space="preserve">m²</t>
  </si>
  <si>
    <t xml:space="preserve">Sustitución de capa de imprimación, en azotea, no transitable, autoprotegida, por membrana asfáltica.</t>
  </si>
  <si>
    <r>
      <rPr>
        <sz val="8.25"/>
        <color rgb="FF000000"/>
        <rFont val="Arial"/>
        <family val="2"/>
      </rPr>
      <t xml:space="preserve">Sustitución de capa de imprimación deteriorada, en azotea, no transitable, autoprotegida, por imprimación monocapa adherida, formada por una membrana de betún modificado con plastómero APP, de 3,5 mm de espesor, con armadura de fieltro de poliéster reforzado y estabilizado de 150 g/m², con autoprotección mineral de color rojo totalmente adherida con soplete.</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</si>
  <si>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</si>
  <si>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</si>
  <si>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</si>
  <si>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</si>
  <si>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</si>
  <si>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</si>
  <si>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</si>
  <si>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mt14lga040m</t>
  </si>
  <si>
    <t xml:space="preserve">m²</t>
  </si>
  <si>
    <t xml:space="preserve">Membrana de betún modificado con plastómero APP, de 3,5 mm de espesor, masa nominal 5 kg/m², con armadura de fieltro de poliéster reforzado y estabilizado de 150 g/m², con autoprotección mineral de color rojo.</t>
  </si>
  <si>
    <t xml:space="preserve">Subtotal materiales:</t>
  </si>
  <si>
    <t xml:space="preserve">Mano de obra</t>
  </si>
  <si>
    <t xml:space="preserve">mo029</t>
  </si>
  <si>
    <t xml:space="preserve">h</t>
  </si>
  <si>
    <t xml:space="preserve">Maestro 1ª aplicador de membranas impermeabilizantes.</t>
  </si>
  <si>
    <t xml:space="preserve">mo067</t>
  </si>
  <si>
    <t xml:space="preserve">h</t>
  </si>
  <si>
    <t xml:space="preserve">Ayudante aplicador de membranas impermeabilizantes.</t>
  </si>
  <si>
    <t xml:space="preserve">Subtotal mano de obra:</t>
  </si>
  <si>
    <t xml:space="preserve">Herramientas</t>
  </si>
  <si>
    <t xml:space="preserve">%</t>
  </si>
  <si>
    <t xml:space="preserve">Herramientas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</si>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</sst>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84" customWidth="1"/>
    <col min="2" max="2" width="3.23" customWidth="1"/>
    <col min="3" max="3" width="3.06" customWidth="1"/>
    <col min="4" max="4" width="4.59" customWidth="1"/>
    <col min="5" max="5" width="73.27" customWidth="1"/>
    <col min="6" max="6" width="11.05" customWidth="1"/>
    <col min="7" max="7" width="12.92"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2">
        <v>1.2</v>
      </c>
      <c r="G10" s="14">
        <v>5251.61</v>
      </c>
      <c r="H10" s="14">
        <f ca="1">ROUND(INDIRECT(ADDRESS(ROW()+(0), COLUMN()+(-2), 1))*INDIRECT(ADDRESS(ROW()+(0), COLUMN()+(-1), 1)), 2)</f>
        <v>6301.93</v>
      </c>
    </row>
    <row r="11" spans="1:8" ht="13.50" thickBot="1" customHeight="1">
      <c r="A11" s="15"/>
      <c r="B11" s="15"/>
      <c r="C11" s="15"/>
      <c r="D11" s="15"/>
      <c r="E11" s="15"/>
      <c r="F11" s="9" t="s">
        <v>15</v>
      </c>
      <c r="G11" s="9"/>
      <c r="H11" s="17">
        <f ca="1">ROUND(SUM(INDIRECT(ADDRESS(ROW()+(-1), COLUMN()+(0), 1))), 2)</f>
        <v>6301.93</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0.413</v>
      </c>
      <c r="G13" s="13">
        <v>5466.67</v>
      </c>
      <c r="H13" s="13">
        <f ca="1">ROUND(INDIRECT(ADDRESS(ROW()+(0), COLUMN()+(-2), 1))*INDIRECT(ADDRESS(ROW()+(0), COLUMN()+(-1), 1)), 2)</f>
        <v>2257.73</v>
      </c>
    </row>
    <row r="14" spans="1:8" ht="13.50" thickBot="1" customHeight="1">
      <c r="A14" s="1" t="s">
        <v>20</v>
      </c>
      <c r="B14" s="1"/>
      <c r="C14" s="10" t="s">
        <v>21</v>
      </c>
      <c r="D14" s="10"/>
      <c r="E14" s="1" t="s">
        <v>22</v>
      </c>
      <c r="F14" s="12">
        <v>0.207</v>
      </c>
      <c r="G14" s="14">
        <v>4063.51</v>
      </c>
      <c r="H14" s="14">
        <f ca="1">ROUND(INDIRECT(ADDRESS(ROW()+(0), COLUMN()+(-2), 1))*INDIRECT(ADDRESS(ROW()+(0), COLUMN()+(-1), 1)), 2)</f>
        <v>841.15</v>
      </c>
    </row>
    <row r="15" spans="1:8" ht="13.50" thickBot="1" customHeight="1">
      <c r="A15" s="15"/>
      <c r="B15" s="15"/>
      <c r="C15" s="15"/>
      <c r="D15" s="15"/>
      <c r="E15" s="15"/>
      <c r="F15" s="9" t="s">
        <v>23</v>
      </c>
      <c r="G15" s="9"/>
      <c r="H15" s="17">
        <f ca="1">ROUND(SUM(INDIRECT(ADDRESS(ROW()+(-1), COLUMN()+(0), 1)),INDIRECT(ADDRESS(ROW()+(-2), COLUMN()+(0), 1))), 2)</f>
        <v>3098.88</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9400.81</v>
      </c>
      <c r="H17" s="14">
        <f ca="1">ROUND(INDIRECT(ADDRESS(ROW()+(0), COLUMN()+(-2), 1))*INDIRECT(ADDRESS(ROW()+(0), COLUMN()+(-1), 1))/100, 2)</f>
        <v>188.02</v>
      </c>
    </row>
    <row r="18" spans="1:8" ht="13.50" thickBot="1" customHeight="1">
      <c r="A18" s="8"/>
      <c r="B18" s="8"/>
      <c r="C18" s="8"/>
      <c r="D18" s="8"/>
      <c r="E18" s="8"/>
      <c r="F18" s="21" t="s">
        <v>27</v>
      </c>
      <c r="G18" s="21"/>
      <c r="H18" s="22">
        <f ca="1">ROUND(SUM(INDIRECT(ADDRESS(ROW()+(-1), COLUMN()+(0), 1)),INDIRECT(ADDRESS(ROW()+(-3), COLUMN()+(0), 1)),INDIRECT(ADDRESS(ROW()+(-7), COLUMN()+(0), 1))), 2)</f>
        <v>9588.83</v>
      </c>
    </row>
  </sheetData>
  <mergeCells count="32">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B18"/>
    <mergeCell ref="C18:D18"/>
    <mergeCell ref="F18:G18"/>
  </mergeCells>
  <pageMargins left="0.147638" right="0.147638" top="0.206693" bottom="0.206693" header="0.0" footer="0.0"/>
  <pageSetup paperSize="9" orientation="portrait"/>
  <rowBreaks count="0" manualBreakCount="0">
    </rowBreaks>
</worksheet>
</file>