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<sst xmlns="http://schemas.openxmlformats.org/spreadsheetml/2006/main" count="100" uniqueCount="100">
  <si>
    <t xml:space="preserve"/>
  </si>
  <si>
    <t xml:space="preserve">QAD021</t>
  </si>
  <si>
    <t xml:space="preserve">m²</t>
  </si>
  <si>
    <t xml:space="preserve">Azotea transitable, no ventilada, con piso fijo, tipo invertida, para uso deportivo. Imprimación con membranas asfálticas, tipo monocapa mejorada.</t>
  </si>
  <si>
    <r>
      <rPr>
        <sz val="8.25"/>
        <color rgb="FF000000"/>
        <rFont val="Arial"/>
        <family val="2"/>
      </rPr>
      <t xml:space="preserve">Azotea transitable, no ventilada, con piso fijo, tipo invertida, pendiente del 1% al 5%, para uso deportivo.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confeccionado en obra, dosificación 1:6 de 4 cm de espesor, acabado platachado; IMPERMEABILIZACIÓN: tipo monocapa, adherida, formada por membrana de betún modificado con elastómero SBS, de 3,5 mm de espesor, con armadura de fieltro de poliéster no tejido de 160 g/m², mejorada con membrana de betún aditivado con plastómero APP, previa imprimación con emulsión asfáltica aniónica con cargas; CAPA SEPARADORA BAJO AISLAMIENTO: geotextil no tejido compuesto por fibras de poliéster unidas por agujeteado, (150 g/m²); AISLAMIENTO TÉRMICO: panel rígido de poliestireno extruido, de superficie lisa y mecanizado lateral a media madera, de 40 mm de espesor, resistencia a compresión &gt;= 300 kPa; CAPA SEPARADORA BAJO CAPA DE REFUERZO: geotextil no tejido compuesto por fibras de poliéster unidas por agujeteado, (150 g/m²); CAPA DE REFUERZO: mortero de cemento CEM II/B-P 32,5 N tipo M-10 de 4 cm de espesor; CAPA SEPARADORA BAJO PROTECCIÓN: geotextil no tejido compuesto por fibras de poliéster unidas por agujeteado, (200 g/m²); CAPA DE PROTECCIÓN: revestimiento continuo sintético, formado por la aplicación sucesiva de una capa de mortero epoxi bicomponente, abrasión Taber en seco &lt; 0,2 g y rendimiento aproximado de 0,80 kg/m²; dos capas de mortero bicomponente a base de resinas acrílico-epoxi, abrasión Taber en seco &lt; 0,2 g y rendimiento aproximado de 0,4 kg/m² por capa; y una capa de sellado con pintura bicomponente a base de resinas acrílico-epoxi, abrasión Taber en seco &lt; 0,2 g, viscosidad &gt; 40 poises y rendimiento aproximado de 0,2 kg/m²; extendidas a mano mediante rastras de banda de goma en capas uniformes con un espesor total aproximado de 1,0 mm, colocado sobre base de hormigón H25 (20) 20/6, no expuesto a ciclos hielo-deshielo, exposición a sulfatos despreciable, sin requerimiento de permeabilidad, no expuesto a ambientes salinos, docilidad blanda de 10 cm de espesor, armado con malla electrosoldada sin economía de borde tipo C 131 de acero AT56-50H, separación 150x150 mm y Ø longitudinal 5,0 mm.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</si>
  <si>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</si>
  <si>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</si>
  <si>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</si>
  <si>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</si>
  <si>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</si>
  <si>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</si>
  <si>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</si>
  <si>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</si>
  <si>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</si>
  <si>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</si>
  <si>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mt01arl030a</t>
  </si>
  <si>
    <t xml:space="preserve">m³</t>
  </si>
  <si>
    <t xml:space="preserve">Arcilla expandida, suministrada en sacos.</t>
  </si>
  <si>
    <t xml:space="preserve">mt09lec020b</t>
  </si>
  <si>
    <t xml:space="preserve">m³</t>
  </si>
  <si>
    <t xml:space="preserve">Lechada de cemento CEM II/B-P 32,5 N 1/3.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</si>
  <si>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</si>
  <si>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</si>
  <si>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</si>
  <si>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</si>
  <si>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</si>
  <si>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</si>
  <si>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</si>
  <si>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</si>
  <si>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</si>
  <si>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</si>
  <si>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</si>
  <si>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</si>
  <si>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mt14lba010g</t>
  </si>
  <si>
    <t xml:space="preserve">m²</t>
  </si>
  <si>
    <t xml:space="preserve">Membrana de betún modificado con elastómero SBS, de 3,5 mm de espesor, masa nominal 4 kg/m², con armadura de fieltro de poliéster no tejido de 160 g/m², de superficie no protegida.</t>
  </si>
  <si>
    <t xml:space="preserve">mt14lad010a</t>
  </si>
  <si>
    <t xml:space="preserve">m²</t>
  </si>
  <si>
    <t xml:space="preserve">Membrana de betún aditivado con plastómero APP,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</si>
  <si>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</si>
  <si>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</si>
  <si>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</si>
  <si>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mt14gsa020bc</t>
  </si>
  <si>
    <t xml:space="preserve">m²</t>
  </si>
  <si>
    <t xml:space="preserve">Geotextil no tejido compuesto por fibras de poliéster unidas por agujeteado, con una resistencia a la tracción longitudinal de 1,88 kN/m, una resistencia a la tracción transversal de 1,49 kN/m, una apertura de cono a la prueba de perforación dinámica según ISO 13433 inferior a 40 mm, resistencia CBR a punzonamiento 0,3 kN y una masa superficial de 150 g/m².</t>
  </si>
  <si>
    <t xml:space="preserve">mt16pxa010aaq</t>
  </si>
  <si>
    <t xml:space="preserve">m²</t>
  </si>
  <si>
    <t xml:space="preserve">Panel rígido de poliestireno extruido, de superficie lisa y mecanizado lateral a media madera, de 40 mm de espesor, resistencia a compresión &gt;= 300 kPa, resistencia térmica 1,2 m²K/W, conductividad térmica 0,033 W/(mK), Euroclase E de reacción al fuego, con código de designación XPS-EN 13164-T1-CS(10/Y)300-DS(70,90)-DLT(2)5-CC(2/1,5/50)125-WL(T)0,7-WD(V)3-FTCD1.</t>
  </si>
  <si>
    <t xml:space="preserve">mt09mor010e</t>
  </si>
  <si>
    <t xml:space="preserve">m³</t>
  </si>
  <si>
    <t xml:space="preserve">Mortero de cemento CEM II/B-P 32,5 N tipo M-10, confeccionado en obra con 380 kg/m³ de cemento y una proporción en volumen 1/4.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</si>
  <si>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</si>
  <si>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</si>
  <si>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 la prueba de perforación dinámica según ISO 13433 inferior a 27 mm, resistencia CBR a punzonamiento 0,4 kN y una masa superficial de 200 g/m².</t>
  </si>
  <si>
    <t xml:space="preserve">mt07ame110ccb</t>
  </si>
  <si>
    <t xml:space="preserve">m²</t>
  </si>
  <si>
    <t xml:space="preserve">Malla electrosoldada sin economía de borde tipo C 131 de acero AT56-50H, separación 150x150 mm, con barras longitudinales de 5 mm de diámetro y barras transversales de 5,0 mm de diámetro, según NCh 218.Of77.</t>
  </si>
  <si>
    <t xml:space="preserve">mt10haf090aiem</t>
  </si>
  <si>
    <t xml:space="preserve">m³</t>
  </si>
  <si>
    <t xml:space="preserve">Hormigón H25 (20) 20/6, no expuesto a ciclos hielo-deshielo, exposición a sulfatos despreciable, sin requerimiento de permeabilidad, no expuesto a ambientes salinos, docilidad blanda, preparado en central, con cemento grado normal, según NCh 170.Of85 y ACI 318-08.</t>
  </si>
  <si>
    <t xml:space="preserve">mt47adc010a</t>
  </si>
  <si>
    <t xml:space="preserve">kg</t>
  </si>
  <si>
    <t xml:space="preserve">Mortero epoxi bicomponente.</t>
  </si>
  <si>
    <t xml:space="preserve">mt47adc020a</t>
  </si>
  <si>
    <t xml:space="preserve">kg</t>
  </si>
  <si>
    <t xml:space="preserve">Mortero bicomponente a base de resinas acrílico-epoxi.</t>
  </si>
  <si>
    <t xml:space="preserve">mt27pij030a</t>
  </si>
  <si>
    <t xml:space="preserve">kg</t>
  </si>
  <si>
    <t xml:space="preserve">Pintura bicomponente a base de resinas acrílico-epoxi.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</si>
  <si>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</si>
  <si>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</si>
  <si>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</si>
  <si>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</si>
  <si>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</si>
  <si>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</si>
  <si>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</si>
  <si>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</si>
  <si>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</si>
  <si>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</si>
  <si>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</si>
  <si>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</si>
  <si>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</si>
  <si>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</si>
  <si>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</si>
  <si>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</si>
  <si>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</si>
  <si>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</si>
  <si>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</si>
  <si>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</si>
  <si>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</si>
  <si>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</si>
  <si>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</si>
  <si>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</si>
  <si>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</si>
  <si>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</si>
  <si>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</si>
  <si>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</si>
  <si>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</si>
  <si>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$ 21.769,12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</si>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</sst>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7.82" customWidth="1"/>
    <col min="4" max="4" width="106.08" customWidth="1"/>
    <col min="5" max="5" width="206.04" customWidth="1"/>
    <col min="6" max="6" width="11.73" customWidth="1"/>
    <col min="7" max="7" width="14.2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2" t="s">
        <v>3</v>
      </c>
      <c r="D3" s="2"/>
    </row>
    <row r="5" spans="1:8" ht="213.00" thickBot="1" customHeight="1">
      <c r="A5" s="5" t="s">
        <v>4</v>
      </c>
      <c r="B5" s="5"/>
      <c r="C5" s="5"/>
      <c r="D5" s="5"/>
    </row>
    <row r="8" spans="1:8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0.1</v>
      </c>
      <c r="G11" s="12">
        <v>95909.6</v>
      </c>
      <c r="H11" s="12">
        <f ca="1">ROUND(INDIRECT(ADDRESS(ROW()+(0), COLUMN()+(-2), 1))*INDIRECT(ADDRESS(ROW()+(0), COLUMN()+(-1), 1)), 2)</f>
        <v>9590.96</v>
      </c>
    </row>
    <row r="12" spans="1:8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</v>
      </c>
      <c r="G12" s="12">
        <v>68065.6</v>
      </c>
      <c r="H12" s="12">
        <f ca="1">ROUND(INDIRECT(ADDRESS(ROW()+(0), COLUMN()+(-2), 1))*INDIRECT(ADDRESS(ROW()+(0), COLUMN()+(-1), 1)), 2)</f>
        <v>680.66</v>
      </c>
    </row>
    <row r="13" spans="1:8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0.01</v>
      </c>
      <c r="G13" s="12">
        <v>1783.23</v>
      </c>
      <c r="H13" s="12">
        <f ca="1">ROUND(INDIRECT(ADDRESS(ROW()+(0), COLUMN()+(-2), 1))*INDIRECT(ADDRESS(ROW()+(0), COLUMN()+(-1), 1)), 2)</f>
        <v>17.83</v>
      </c>
    </row>
    <row r="14" spans="1:8" ht="13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1">
        <v>0.008</v>
      </c>
      <c r="G14" s="12">
        <v>924.2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27</v>
      </c>
      <c r="B15" s="1"/>
      <c r="C15" s="10" t="s">
        <v>28</v>
      </c>
      <c r="D15" s="1" t="s">
        <v>29</v>
      </c>
      <c r="E15" s="1"/>
      <c r="F15" s="11">
        <v>0.065</v>
      </c>
      <c r="G15" s="12">
        <v>11947.9</v>
      </c>
      <c r="H15" s="12">
        <f ca="1">ROUND(INDIRECT(ADDRESS(ROW()+(0), COLUMN()+(-2), 1))*INDIRECT(ADDRESS(ROW()+(0), COLUMN()+(-1), 1)), 2)</f>
        <v>776.62</v>
      </c>
    </row>
    <row r="16" spans="1:8" ht="13.50" thickBot="1" customHeight="1">
      <c r="A16" s="1" t="s">
        <v>30</v>
      </c>
      <c r="B16" s="1"/>
      <c r="C16" s="10" t="s">
        <v>31</v>
      </c>
      <c r="D16" s="1" t="s">
        <v>32</v>
      </c>
      <c r="E16" s="1"/>
      <c r="F16" s="11">
        <v>10</v>
      </c>
      <c r="G16" s="12">
        <v>100.67</v>
      </c>
      <c r="H16" s="12">
        <f ca="1">ROUND(INDIRECT(ADDRESS(ROW()+(0), COLUMN()+(-2), 1))*INDIRECT(ADDRESS(ROW()+(0), COLUMN()+(-1), 1)), 2)</f>
        <v>1006.7</v>
      </c>
    </row>
    <row r="17" spans="1:8" ht="13.50" thickBot="1" customHeight="1">
      <c r="A17" s="1" t="s">
        <v>33</v>
      </c>
      <c r="B17" s="1"/>
      <c r="C17" s="10" t="s">
        <v>34</v>
      </c>
      <c r="D17" s="1" t="s">
        <v>35</v>
      </c>
      <c r="E17" s="1"/>
      <c r="F17" s="11">
        <v>1.1</v>
      </c>
      <c r="G17" s="12">
        <v>8535.34</v>
      </c>
      <c r="H17" s="12">
        <f ca="1">ROUND(INDIRECT(ADDRESS(ROW()+(0), COLUMN()+(-2), 1))*INDIRECT(ADDRESS(ROW()+(0), COLUMN()+(-1), 1)), 2)</f>
        <v>9388.87</v>
      </c>
    </row>
    <row r="18" spans="1:8" ht="13.50" thickBot="1" customHeight="1">
      <c r="A18" s="1" t="s">
        <v>36</v>
      </c>
      <c r="B18" s="1"/>
      <c r="C18" s="10" t="s">
        <v>37</v>
      </c>
      <c r="D18" s="1" t="s">
        <v>38</v>
      </c>
      <c r="E18" s="1"/>
      <c r="F18" s="11">
        <v>1.1</v>
      </c>
      <c r="G18" s="12">
        <v>4207.9</v>
      </c>
      <c r="H18" s="12">
        <f ca="1">ROUND(INDIRECT(ADDRESS(ROW()+(0), COLUMN()+(-2), 1))*INDIRECT(ADDRESS(ROW()+(0), COLUMN()+(-1), 1)), 2)</f>
        <v>4628.69</v>
      </c>
    </row>
    <row r="19" spans="1:8" ht="13.50" thickBot="1" customHeight="1">
      <c r="A19" s="1" t="s">
        <v>39</v>
      </c>
      <c r="B19" s="1"/>
      <c r="C19" s="10" t="s">
        <v>40</v>
      </c>
      <c r="D19" s="1" t="s">
        <v>41</v>
      </c>
      <c r="E19" s="1"/>
      <c r="F19" s="11">
        <v>0.3</v>
      </c>
      <c r="G19" s="12">
        <v>4064.45</v>
      </c>
      <c r="H19" s="12">
        <f ca="1">ROUND(INDIRECT(ADDRESS(ROW()+(0), COLUMN()+(-2), 1))*INDIRECT(ADDRESS(ROW()+(0), COLUMN()+(-1), 1)), 2)</f>
        <v>1219.34</v>
      </c>
    </row>
    <row r="20" spans="1:8" ht="13.50" thickBot="1" customHeight="1">
      <c r="A20" s="1" t="s">
        <v>42</v>
      </c>
      <c r="B20" s="1"/>
      <c r="C20" s="10" t="s">
        <v>43</v>
      </c>
      <c r="D20" s="1" t="s">
        <v>44</v>
      </c>
      <c r="E20" s="1"/>
      <c r="F20" s="11">
        <v>2.1</v>
      </c>
      <c r="G20" s="12">
        <v>836.8</v>
      </c>
      <c r="H20" s="12">
        <f ca="1">ROUND(INDIRECT(ADDRESS(ROW()+(0), COLUMN()+(-2), 1))*INDIRECT(ADDRESS(ROW()+(0), COLUMN()+(-1), 1)), 2)</f>
        <v>1757.28</v>
      </c>
    </row>
    <row r="21" spans="1:8" ht="13.50" thickBot="1" customHeight="1">
      <c r="A21" s="1" t="s">
        <v>45</v>
      </c>
      <c r="B21" s="1"/>
      <c r="C21" s="10" t="s">
        <v>46</v>
      </c>
      <c r="D21" s="1" t="s">
        <v>47</v>
      </c>
      <c r="E21" s="1"/>
      <c r="F21" s="11">
        <v>1.05</v>
      </c>
      <c r="G21" s="12">
        <v>10451.8</v>
      </c>
      <c r="H21" s="12">
        <f ca="1">ROUND(INDIRECT(ADDRESS(ROW()+(0), COLUMN()+(-2), 1))*INDIRECT(ADDRESS(ROW()+(0), COLUMN()+(-1), 1)), 2)</f>
        <v>10974.4</v>
      </c>
    </row>
    <row r="22" spans="1:8" ht="13.50" thickBot="1" customHeight="1">
      <c r="A22" s="1" t="s">
        <v>48</v>
      </c>
      <c r="B22" s="1"/>
      <c r="C22" s="10" t="s">
        <v>49</v>
      </c>
      <c r="D22" s="1" t="s">
        <v>50</v>
      </c>
      <c r="E22" s="1"/>
      <c r="F22" s="11">
        <v>0.04</v>
      </c>
      <c r="G22" s="12">
        <v>80578.6</v>
      </c>
      <c r="H22" s="12">
        <f ca="1">ROUND(INDIRECT(ADDRESS(ROW()+(0), COLUMN()+(-2), 1))*INDIRECT(ADDRESS(ROW()+(0), COLUMN()+(-1), 1)), 2)</f>
        <v>3223.14</v>
      </c>
    </row>
    <row r="23" spans="1:8" ht="13.50" thickBot="1" customHeight="1">
      <c r="A23" s="1" t="s">
        <v>51</v>
      </c>
      <c r="B23" s="1"/>
      <c r="C23" s="10" t="s">
        <v>52</v>
      </c>
      <c r="D23" s="1" t="s">
        <v>53</v>
      </c>
      <c r="E23" s="1"/>
      <c r="F23" s="11">
        <v>1.05</v>
      </c>
      <c r="G23" s="12">
        <v>1147.61</v>
      </c>
      <c r="H23" s="12">
        <f ca="1">ROUND(INDIRECT(ADDRESS(ROW()+(0), COLUMN()+(-2), 1))*INDIRECT(ADDRESS(ROW()+(0), COLUMN()+(-1), 1)), 2)</f>
        <v>1204.99</v>
      </c>
    </row>
    <row r="24" spans="1:8" ht="13.50" thickBot="1" customHeight="1">
      <c r="A24" s="1" t="s">
        <v>54</v>
      </c>
      <c r="B24" s="1"/>
      <c r="C24" s="10" t="s">
        <v>55</v>
      </c>
      <c r="D24" s="1" t="s">
        <v>56</v>
      </c>
      <c r="E24" s="1"/>
      <c r="F24" s="11">
        <v>1.1</v>
      </c>
      <c r="G24" s="12">
        <v>1965.18</v>
      </c>
      <c r="H24" s="12">
        <f ca="1">ROUND(INDIRECT(ADDRESS(ROW()+(0), COLUMN()+(-2), 1))*INDIRECT(ADDRESS(ROW()+(0), COLUMN()+(-1), 1)), 2)</f>
        <v>2161.7</v>
      </c>
    </row>
    <row r="25" spans="1:8" ht="13.50" thickBot="1" customHeight="1">
      <c r="A25" s="1" t="s">
        <v>57</v>
      </c>
      <c r="B25" s="1"/>
      <c r="C25" s="10" t="s">
        <v>58</v>
      </c>
      <c r="D25" s="1" t="s">
        <v>59</v>
      </c>
      <c r="E25" s="1"/>
      <c r="F25" s="11">
        <v>0.1</v>
      </c>
      <c r="G25" s="12">
        <v>60089.1</v>
      </c>
      <c r="H25" s="12">
        <f ca="1">ROUND(INDIRECT(ADDRESS(ROW()+(0), COLUMN()+(-2), 1))*INDIRECT(ADDRESS(ROW()+(0), COLUMN()+(-1), 1)), 2)</f>
        <v>6008.91</v>
      </c>
    </row>
    <row r="26" spans="1:8" ht="13.50" thickBot="1" customHeight="1">
      <c r="A26" s="1" t="s">
        <v>60</v>
      </c>
      <c r="B26" s="1"/>
      <c r="C26" s="10" t="s">
        <v>61</v>
      </c>
      <c r="D26" s="1" t="s">
        <v>62</v>
      </c>
      <c r="E26" s="1"/>
      <c r="F26" s="11">
        <v>0.8</v>
      </c>
      <c r="G26" s="12">
        <v>2390.08</v>
      </c>
      <c r="H26" s="12">
        <f ca="1">ROUND(INDIRECT(ADDRESS(ROW()+(0), COLUMN()+(-2), 1))*INDIRECT(ADDRESS(ROW()+(0), COLUMN()+(-1), 1)), 2)</f>
        <v>1912.06</v>
      </c>
    </row>
    <row r="27" spans="1:8" ht="13.50" thickBot="1" customHeight="1">
      <c r="A27" s="1" t="s">
        <v>63</v>
      </c>
      <c r="B27" s="1"/>
      <c r="C27" s="10" t="s">
        <v>64</v>
      </c>
      <c r="D27" s="1" t="s">
        <v>65</v>
      </c>
      <c r="E27" s="1"/>
      <c r="F27" s="11">
        <v>0.8</v>
      </c>
      <c r="G27" s="12">
        <v>7831.87</v>
      </c>
      <c r="H27" s="12">
        <f ca="1">ROUND(INDIRECT(ADDRESS(ROW()+(0), COLUMN()+(-2), 1))*INDIRECT(ADDRESS(ROW()+(0), COLUMN()+(-1), 1)), 2)</f>
        <v>6265.5</v>
      </c>
    </row>
    <row r="28" spans="1:8" ht="13.50" thickBot="1" customHeight="1">
      <c r="A28" s="1" t="s">
        <v>66</v>
      </c>
      <c r="B28" s="1"/>
      <c r="C28" s="10" t="s">
        <v>67</v>
      </c>
      <c r="D28" s="1" t="s">
        <v>68</v>
      </c>
      <c r="E28" s="1"/>
      <c r="F28" s="13">
        <v>0.2</v>
      </c>
      <c r="G28" s="14">
        <v>8572.74</v>
      </c>
      <c r="H28" s="14">
        <f ca="1">ROUND(INDIRECT(ADDRESS(ROW()+(0), COLUMN()+(-2), 1))*INDIRECT(ADDRESS(ROW()+(0), COLUMN()+(-1), 1)), 2)</f>
        <v>1714.55</v>
      </c>
    </row>
    <row r="29" spans="1:8" ht="13.50" thickBot="1" customHeight="1">
      <c r="A29" s="15"/>
      <c r="B29" s="15"/>
      <c r="C29" s="15"/>
      <c r="D29" s="15"/>
      <c r="E29" s="15"/>
      <c r="F29" s="9" t="s">
        <v>69</v>
      </c>
      <c r="G29" s="9"/>
      <c r="H2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1))), 2)</f>
        <v>63103.7</v>
      </c>
    </row>
    <row r="30" spans="1:8" ht="13.50" thickBot="1" customHeight="1">
      <c r="A30" s="15">
        <v>2</v>
      </c>
      <c r="B30" s="15"/>
      <c r="C30" s="15"/>
      <c r="D30" s="18" t="s">
        <v>70</v>
      </c>
      <c r="E30" s="18"/>
      <c r="F30" s="18"/>
      <c r="G30" s="15"/>
      <c r="H30" s="15"/>
    </row>
    <row r="31" spans="1:8" ht="13.50" thickBot="1" customHeight="1">
      <c r="A31" s="1" t="s">
        <v>71</v>
      </c>
      <c r="B31" s="1"/>
      <c r="C31" s="10" t="s">
        <v>72</v>
      </c>
      <c r="D31" s="1" t="s">
        <v>73</v>
      </c>
      <c r="E31" s="1"/>
      <c r="F31" s="13">
        <v>0.038</v>
      </c>
      <c r="G31" s="14">
        <v>2262.69</v>
      </c>
      <c r="H31" s="14">
        <f ca="1">ROUND(INDIRECT(ADDRESS(ROW()+(0), COLUMN()+(-2), 1))*INDIRECT(ADDRESS(ROW()+(0), COLUMN()+(-1), 1)), 2)</f>
        <v>85.98</v>
      </c>
    </row>
    <row r="32" spans="1:8" ht="13.50" thickBot="1" customHeight="1">
      <c r="A32" s="15"/>
      <c r="B32" s="15"/>
      <c r="C32" s="15"/>
      <c r="D32" s="15"/>
      <c r="E32" s="15"/>
      <c r="F32" s="9" t="s">
        <v>74</v>
      </c>
      <c r="G32" s="9"/>
      <c r="H32" s="17">
        <f ca="1">ROUND(SUM(INDIRECT(ADDRESS(ROW()+(-1), COLUMN()+(0), 1))), 2)</f>
        <v>85.98</v>
      </c>
    </row>
    <row r="33" spans="1:8" ht="13.50" thickBot="1" customHeight="1">
      <c r="A33" s="15">
        <v>3</v>
      </c>
      <c r="B33" s="15"/>
      <c r="C33" s="15"/>
      <c r="D33" s="18" t="s">
        <v>75</v>
      </c>
      <c r="E33" s="18"/>
      <c r="F33" s="18"/>
      <c r="G33" s="15"/>
      <c r="H33" s="15"/>
    </row>
    <row r="34" spans="1:8" ht="13.50" thickBot="1" customHeight="1">
      <c r="A34" s="1" t="s">
        <v>76</v>
      </c>
      <c r="B34" s="1"/>
      <c r="C34" s="10" t="s">
        <v>77</v>
      </c>
      <c r="D34" s="1" t="s">
        <v>78</v>
      </c>
      <c r="E34" s="1"/>
      <c r="F34" s="11">
        <v>0.644</v>
      </c>
      <c r="G34" s="12">
        <v>8689.02</v>
      </c>
      <c r="H34" s="12">
        <f ca="1">ROUND(INDIRECT(ADDRESS(ROW()+(0), COLUMN()+(-2), 1))*INDIRECT(ADDRESS(ROW()+(0), COLUMN()+(-1), 1)), 2)</f>
        <v>5595.73</v>
      </c>
    </row>
    <row r="35" spans="1:8" ht="13.50" thickBot="1" customHeight="1">
      <c r="A35" s="1" t="s">
        <v>79</v>
      </c>
      <c r="B35" s="1"/>
      <c r="C35" s="10" t="s">
        <v>80</v>
      </c>
      <c r="D35" s="1" t="s">
        <v>81</v>
      </c>
      <c r="E35" s="1"/>
      <c r="F35" s="11">
        <v>1.291</v>
      </c>
      <c r="G35" s="12">
        <v>6257.69</v>
      </c>
      <c r="H35" s="12">
        <f ca="1">ROUND(INDIRECT(ADDRESS(ROW()+(0), COLUMN()+(-2), 1))*INDIRECT(ADDRESS(ROW()+(0), COLUMN()+(-1), 1)), 2)</f>
        <v>8078.68</v>
      </c>
    </row>
    <row r="36" spans="1:8" ht="13.50" thickBot="1" customHeight="1">
      <c r="A36" s="1" t="s">
        <v>82</v>
      </c>
      <c r="B36" s="1"/>
      <c r="C36" s="10" t="s">
        <v>83</v>
      </c>
      <c r="D36" s="1" t="s">
        <v>84</v>
      </c>
      <c r="E36" s="1"/>
      <c r="F36" s="11">
        <v>0.199</v>
      </c>
      <c r="G36" s="12">
        <v>8689.02</v>
      </c>
      <c r="H36" s="12">
        <f ca="1">ROUND(INDIRECT(ADDRESS(ROW()+(0), COLUMN()+(-2), 1))*INDIRECT(ADDRESS(ROW()+(0), COLUMN()+(-1), 1)), 2)</f>
        <v>1729.11</v>
      </c>
    </row>
    <row r="37" spans="1:8" ht="13.50" thickBot="1" customHeight="1">
      <c r="A37" s="1" t="s">
        <v>85</v>
      </c>
      <c r="B37" s="1"/>
      <c r="C37" s="10" t="s">
        <v>86</v>
      </c>
      <c r="D37" s="1" t="s">
        <v>87</v>
      </c>
      <c r="E37" s="1"/>
      <c r="F37" s="11">
        <v>0.199</v>
      </c>
      <c r="G37" s="12">
        <v>6494.86</v>
      </c>
      <c r="H37" s="12">
        <f ca="1">ROUND(INDIRECT(ADDRESS(ROW()+(0), COLUMN()+(-2), 1))*INDIRECT(ADDRESS(ROW()+(0), COLUMN()+(-1), 1)), 2)</f>
        <v>1292.48</v>
      </c>
    </row>
    <row r="38" spans="1:8" ht="13.50" thickBot="1" customHeight="1">
      <c r="A38" s="1" t="s">
        <v>88</v>
      </c>
      <c r="B38" s="1"/>
      <c r="C38" s="10" t="s">
        <v>89</v>
      </c>
      <c r="D38" s="1" t="s">
        <v>90</v>
      </c>
      <c r="E38" s="1"/>
      <c r="F38" s="11">
        <v>0.062</v>
      </c>
      <c r="G38" s="12">
        <v>8929.75</v>
      </c>
      <c r="H38" s="12">
        <f ca="1">ROUND(INDIRECT(ADDRESS(ROW()+(0), COLUMN()+(-2), 1))*INDIRECT(ADDRESS(ROW()+(0), COLUMN()+(-1), 1)), 2)</f>
        <v>553.64</v>
      </c>
    </row>
    <row r="39" spans="1:8" ht="13.50" thickBot="1" customHeight="1">
      <c r="A39" s="1" t="s">
        <v>91</v>
      </c>
      <c r="B39" s="1"/>
      <c r="C39" s="10" t="s">
        <v>92</v>
      </c>
      <c r="D39" s="1" t="s">
        <v>93</v>
      </c>
      <c r="E39" s="1"/>
      <c r="F39" s="13">
        <v>0.062</v>
      </c>
      <c r="G39" s="14">
        <v>6494.86</v>
      </c>
      <c r="H39" s="14">
        <f ca="1">ROUND(INDIRECT(ADDRESS(ROW()+(0), COLUMN()+(-2), 1))*INDIRECT(ADDRESS(ROW()+(0), COLUMN()+(-1), 1)), 2)</f>
        <v>402.68</v>
      </c>
    </row>
    <row r="40" spans="1:8" ht="13.50" thickBot="1" customHeight="1">
      <c r="A40" s="15"/>
      <c r="B40" s="15"/>
      <c r="C40" s="15"/>
      <c r="D40" s="15"/>
      <c r="E40" s="15"/>
      <c r="F40" s="9" t="s">
        <v>94</v>
      </c>
      <c r="G40" s="9"/>
      <c r="H4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17652.3</v>
      </c>
    </row>
    <row r="41" spans="1:8" ht="13.50" thickBot="1" customHeight="1">
      <c r="A41" s="15">
        <v>4</v>
      </c>
      <c r="B41" s="15"/>
      <c r="C41" s="15"/>
      <c r="D41" s="18" t="s">
        <v>95</v>
      </c>
      <c r="E41" s="18"/>
      <c r="F41" s="18"/>
      <c r="G41" s="15"/>
      <c r="H41" s="15"/>
    </row>
    <row r="42" spans="1:8" ht="13.50" thickBot="1" customHeight="1">
      <c r="A42" s="19"/>
      <c r="B42" s="19"/>
      <c r="C42" s="20" t="s">
        <v>96</v>
      </c>
      <c r="D42" s="19" t="s">
        <v>97</v>
      </c>
      <c r="E42" s="19"/>
      <c r="F42" s="13">
        <v>2</v>
      </c>
      <c r="G42" s="14">
        <f ca="1">ROUND(SUM(INDIRECT(ADDRESS(ROW()+(-2), COLUMN()+(1), 1)),INDIRECT(ADDRESS(ROW()+(-10), COLUMN()+(1), 1)),INDIRECT(ADDRESS(ROW()+(-13), COLUMN()+(1), 1))), 2)</f>
        <v>80842</v>
      </c>
      <c r="H42" s="14">
        <f ca="1">ROUND(INDIRECT(ADDRESS(ROW()+(0), COLUMN()+(-2), 1))*INDIRECT(ADDRESS(ROW()+(0), COLUMN()+(-1), 1))/100, 2)</f>
        <v>1616.84</v>
      </c>
    </row>
    <row r="43" spans="1:8" ht="13.50" thickBot="1" customHeight="1">
      <c r="A43" s="21" t="s">
        <v>98</v>
      </c>
      <c r="B43" s="21"/>
      <c r="C43" s="22"/>
      <c r="D43" s="23"/>
      <c r="E43" s="23"/>
      <c r="F43" s="24" t="s">
        <v>99</v>
      </c>
      <c r="G43" s="25"/>
      <c r="H43" s="26">
        <f ca="1">ROUND(SUM(INDIRECT(ADDRESS(ROW()+(-1), COLUMN()+(0), 1)),INDIRECT(ADDRESS(ROW()+(-3), COLUMN()+(0), 1)),INDIRECT(ADDRESS(ROW()+(-11), COLUMN()+(0), 1)),INDIRECT(ADDRESS(ROW()+(-14), COLUMN()+(0), 1))), 2)</f>
        <v>82458.8</v>
      </c>
    </row>
  </sheetData>
  <mergeCells count="78">
    <mergeCell ref="A1:H1"/>
    <mergeCell ref="C3:D3"/>
    <mergeCell ref="A5:D5"/>
    <mergeCell ref="A8:B8"/>
    <mergeCell ref="D8:E8"/>
    <mergeCell ref="A9:B9"/>
    <mergeCell ref="D9:F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26:B26"/>
    <mergeCell ref="D26:E26"/>
    <mergeCell ref="A27:B27"/>
    <mergeCell ref="D27:E27"/>
    <mergeCell ref="A28:B28"/>
    <mergeCell ref="D28:E28"/>
    <mergeCell ref="A29:B29"/>
    <mergeCell ref="D29:E29"/>
    <mergeCell ref="F29:G29"/>
    <mergeCell ref="A30:B30"/>
    <mergeCell ref="D30:F30"/>
    <mergeCell ref="A31:B31"/>
    <mergeCell ref="D31:E31"/>
    <mergeCell ref="A32:B32"/>
    <mergeCell ref="D32:E32"/>
    <mergeCell ref="F32:G32"/>
    <mergeCell ref="A33:B33"/>
    <mergeCell ref="D33:F33"/>
    <mergeCell ref="A34:B34"/>
    <mergeCell ref="D34:E34"/>
    <mergeCell ref="A35:B35"/>
    <mergeCell ref="D35:E35"/>
    <mergeCell ref="A36:B36"/>
    <mergeCell ref="D36:E36"/>
    <mergeCell ref="A37:B37"/>
    <mergeCell ref="D37:E37"/>
    <mergeCell ref="A38:B38"/>
    <mergeCell ref="D38:E38"/>
    <mergeCell ref="A39:B39"/>
    <mergeCell ref="D39:E39"/>
    <mergeCell ref="A40:B40"/>
    <mergeCell ref="D40:E40"/>
    <mergeCell ref="F40:G40"/>
    <mergeCell ref="A41:B41"/>
    <mergeCell ref="D41:F41"/>
    <mergeCell ref="A42:B42"/>
    <mergeCell ref="D42:E42"/>
    <mergeCell ref="A43:E43"/>
    <mergeCell ref="F43:G43"/>
  </mergeCells>
  <pageMargins left="0.147638" right="0.147638" top="0.206693" bottom="0.206693" header="0.0" footer="0.0"/>
  <pageSetup paperSize="9" orientation="portrait"/>
  <rowBreaks count="0" manualBreakCount="0">
    </rowBreaks>
</worksheet>
</file>