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<sst xmlns="http://schemas.openxmlformats.org/spreadsheetml/2006/main" count="38" uniqueCount="38">
  <si>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</si>
  <si>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PEM010</t>
  </si>
  <si>
    <t xml:space="preserve">Ud</t>
  </si>
  <si>
    <t xml:space="preserve">Puerta exterior, de acero.</t>
  </si>
  <si>
    <r>
      <rPr>
        <b/>
        <sz val="7.80"/>
        <color rgb="FF000000"/>
        <rFont val="Arial"/>
        <family val="2"/>
      </rPr>
      <t xml:space="preserve">Puerta exterior de acero galvanizado de una hoja, 790x2040 mm de luz y altura de paso, troquelada con un cuarterón superior y otro inferior a una cara, acabado pintado con resina de epoxi color blanco, cerradura con tres puntos de cierre, y premarco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</si>
  <si>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</si>
  <si>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</si>
  <si>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</si>
  <si>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</si>
  <si>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</si>
  <si>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</si>
  <si>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mt26pec010baaa</t>
  </si>
  <si>
    <t xml:space="preserve">Ud</t>
  </si>
  <si>
    <t xml:space="preserve">Puerta exterior de una hoja de 52 mm de espesor, 790x2040 mm de luz y altura de paso, acabado pintado con resina de epoxi color blanco formada por dos planchas de acero galvanizado de 1 mm de espesor, plegadas, troqueladas con un cuarterón superior y otro inferior a una cara, ensambladas y montadas, con cámara intermedia rellena de poliuretano, sobre marco de acero galvanizado de 1,5 mm de espesor con garras de anclaje a obra, incluso bisagras de acero latonado con regulación en las tres direcciones, bulones antipalanca, mirilla, cerradura de seguridad embutida con tres puntos de cierre, cilindro de latón con llave, escudo de seguridad tipo roseta y tirador para la parte exterior y escudo y manilla de latón para la parte interior.</t>
  </si>
  <si>
    <t xml:space="preserve">mt26pec015a</t>
  </si>
  <si>
    <t xml:space="preserve">Ud</t>
  </si>
  <si>
    <t xml:space="preserve">Premarco de acero galvanizado, para puerta exterior de acero galvanizado de una hoja, con garras de anclaje a obra.</t>
  </si>
  <si>
    <t xml:space="preserve">mt15sja100</t>
  </si>
  <si>
    <t xml:space="preserve">Ud</t>
  </si>
  <si>
    <t xml:space="preserve">Cartucho de masilla de silicona neutra.</t>
  </si>
  <si>
    <t xml:space="preserve">mo019</t>
  </si>
  <si>
    <t xml:space="preserve">h</t>
  </si>
  <si>
    <t xml:space="preserve">Maestro 1ª construcción.</t>
  </si>
  <si>
    <t xml:space="preserve">mo111</t>
  </si>
  <si>
    <t xml:space="preserve">h</t>
  </si>
  <si>
    <t xml:space="preserve">Jornal construcción.</t>
  </si>
  <si>
    <t xml:space="preserve">mo017</t>
  </si>
  <si>
    <t xml:space="preserve">h</t>
  </si>
  <si>
    <t xml:space="preserve">Maestro 1ª cerrajero.</t>
  </si>
  <si>
    <t xml:space="preserve">mo057</t>
  </si>
  <si>
    <t xml:space="preserve">h</t>
  </si>
  <si>
    <t xml:space="preserve">Ayudante cerrajero.</t>
  </si>
  <si>
    <t xml:space="preserve">%</t>
  </si>
  <si>
    <t xml:space="preserve">Medios auxiliares</t>
  </si>
  <si>
    <t xml:space="preserve">%</t>
  </si>
  <si>
    <t xml:space="preserve">Costes indirectos</t>
  </si>
  <si>
    <t xml:space="preserve">Coste de mantenimiento decenal: $ 35.030,69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</si>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</sst>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88" customWidth="1"/>
    <col min="2" max="2" width="3.79" customWidth="1"/>
    <col min="3" max="3" width="4.66" customWidth="1"/>
    <col min="4" max="4" width="22.29" customWidth="1"/>
    <col min="5" max="5" width="25.65" customWidth="1"/>
    <col min="6" max="6" width="13.70" customWidth="1"/>
    <col min="7" max="7" width="1.89" customWidth="1"/>
    <col min="8" max="8" width="4.52" customWidth="1"/>
    <col min="9" max="9" width="11.07" customWidth="1"/>
    <col min="10" max="10" width="2.48"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108.00" thickBot="1" customHeight="1">
      <c r="A8" s="10" t="s">
        <v>11</v>
      </c>
      <c r="B8" s="12" t="s">
        <v>12</v>
      </c>
      <c r="C8" s="10" t="s">
        <v>13</v>
      </c>
      <c r="D8" s="10"/>
      <c r="E8" s="10"/>
      <c r="F8" s="10"/>
      <c r="G8" s="14">
        <v>1.000000</v>
      </c>
      <c r="H8" s="14"/>
      <c r="I8" s="16">
        <v>197166.010000</v>
      </c>
      <c r="J8" s="16"/>
      <c r="K8" s="16">
        <f ca="1">ROUND(INDIRECT(ADDRESS(ROW()+(0), COLUMN()+(-4), 1))*INDIRECT(ADDRESS(ROW()+(0), COLUMN()+(-2), 1)), 2)</f>
        <v>197166.010000</v>
      </c>
    </row>
    <row r="9" spans="1:11" ht="21.60" thickBot="1" customHeight="1">
      <c r="A9" s="17" t="s">
        <v>14</v>
      </c>
      <c r="B9" s="18" t="s">
        <v>15</v>
      </c>
      <c r="C9" s="17" t="s">
        <v>16</v>
      </c>
      <c r="D9" s="17"/>
      <c r="E9" s="17"/>
      <c r="F9" s="17"/>
      <c r="G9" s="19">
        <v>1.000000</v>
      </c>
      <c r="H9" s="19"/>
      <c r="I9" s="20">
        <v>29845.600000</v>
      </c>
      <c r="J9" s="20"/>
      <c r="K9" s="20">
        <f ca="1">ROUND(INDIRECT(ADDRESS(ROW()+(0), COLUMN()+(-4), 1))*INDIRECT(ADDRESS(ROW()+(0), COLUMN()+(-2), 1)), 2)</f>
        <v>29845.600000</v>
      </c>
    </row>
    <row r="10" spans="1:11" ht="12.00" thickBot="1" customHeight="1">
      <c r="A10" s="17" t="s">
        <v>17</v>
      </c>
      <c r="B10" s="18" t="s">
        <v>18</v>
      </c>
      <c r="C10" s="17" t="s">
        <v>19</v>
      </c>
      <c r="D10" s="17"/>
      <c r="E10" s="17"/>
      <c r="F10" s="17"/>
      <c r="G10" s="19">
        <v>0.200000</v>
      </c>
      <c r="H10" s="19"/>
      <c r="I10" s="20">
        <v>2323.050000</v>
      </c>
      <c r="J10" s="20"/>
      <c r="K10" s="20">
        <f ca="1">ROUND(INDIRECT(ADDRESS(ROW()+(0), COLUMN()+(-4), 1))*INDIRECT(ADDRESS(ROW()+(0), COLUMN()+(-2), 1)), 2)</f>
        <v>464.610000</v>
      </c>
    </row>
    <row r="11" spans="1:11" ht="12.00" thickBot="1" customHeight="1">
      <c r="A11" s="17" t="s">
        <v>20</v>
      </c>
      <c r="B11" s="18" t="s">
        <v>21</v>
      </c>
      <c r="C11" s="17" t="s">
        <v>22</v>
      </c>
      <c r="D11" s="17"/>
      <c r="E11" s="17"/>
      <c r="F11" s="17"/>
      <c r="G11" s="19">
        <v>0.706000</v>
      </c>
      <c r="H11" s="19"/>
      <c r="I11" s="20">
        <v>4244.760000</v>
      </c>
      <c r="J11" s="20"/>
      <c r="K11" s="20">
        <f ca="1">ROUND(INDIRECT(ADDRESS(ROW()+(0), COLUMN()+(-4), 1))*INDIRECT(ADDRESS(ROW()+(0), COLUMN()+(-2), 1)), 2)</f>
        <v>2996.800000</v>
      </c>
    </row>
    <row r="12" spans="1:11" ht="12.00" thickBot="1" customHeight="1">
      <c r="A12" s="17" t="s">
        <v>23</v>
      </c>
      <c r="B12" s="18" t="s">
        <v>24</v>
      </c>
      <c r="C12" s="17" t="s">
        <v>25</v>
      </c>
      <c r="D12" s="17"/>
      <c r="E12" s="17"/>
      <c r="F12" s="17"/>
      <c r="G12" s="19">
        <v>0.706000</v>
      </c>
      <c r="H12" s="19"/>
      <c r="I12" s="20">
        <v>2861.420000</v>
      </c>
      <c r="J12" s="20"/>
      <c r="K12" s="20">
        <f ca="1">ROUND(INDIRECT(ADDRESS(ROW()+(0), COLUMN()+(-4), 1))*INDIRECT(ADDRESS(ROW()+(0), COLUMN()+(-2), 1)), 2)</f>
        <v>2020.160000</v>
      </c>
    </row>
    <row r="13" spans="1:11" ht="12.00" thickBot="1" customHeight="1">
      <c r="A13" s="17" t="s">
        <v>26</v>
      </c>
      <c r="B13" s="18" t="s">
        <v>27</v>
      </c>
      <c r="C13" s="17" t="s">
        <v>28</v>
      </c>
      <c r="D13" s="17"/>
      <c r="E13" s="17"/>
      <c r="F13" s="17"/>
      <c r="G13" s="19">
        <v>0.777000</v>
      </c>
      <c r="H13" s="19"/>
      <c r="I13" s="20">
        <v>4313.710000</v>
      </c>
      <c r="J13" s="20"/>
      <c r="K13" s="20">
        <f ca="1">ROUND(INDIRECT(ADDRESS(ROW()+(0), COLUMN()+(-4), 1))*INDIRECT(ADDRESS(ROW()+(0), COLUMN()+(-2), 1)), 2)</f>
        <v>3351.750000</v>
      </c>
    </row>
    <row r="14" spans="1:11" ht="12.00" thickBot="1" customHeight="1">
      <c r="A14" s="17" t="s">
        <v>29</v>
      </c>
      <c r="B14" s="21" t="s">
        <v>30</v>
      </c>
      <c r="C14" s="22" t="s">
        <v>31</v>
      </c>
      <c r="D14" s="22"/>
      <c r="E14" s="22"/>
      <c r="F14" s="22"/>
      <c r="G14" s="23">
        <v>0.777000</v>
      </c>
      <c r="H14" s="23"/>
      <c r="I14" s="24">
        <v>2989.680000</v>
      </c>
      <c r="J14" s="24"/>
      <c r="K14" s="24">
        <f ca="1">ROUND(INDIRECT(ADDRESS(ROW()+(0), COLUMN()+(-4), 1))*INDIRECT(ADDRESS(ROW()+(0), COLUMN()+(-2), 1)), 2)</f>
        <v>2322.980000</v>
      </c>
    </row>
    <row r="15" spans="1:11" ht="12.00" thickBot="1" customHeight="1">
      <c r="A15" s="17"/>
      <c r="B15" s="12" t="s">
        <v>32</v>
      </c>
      <c r="C15" s="10" t="s">
        <v>33</v>
      </c>
      <c r="D15" s="10"/>
      <c r="E15" s="10"/>
      <c r="F15" s="10"/>
      <c r="G15" s="14">
        <v>2.000000</v>
      </c>
      <c r="H15" s="14"/>
      <c r="I15" s="16">
        <f ca="1">ROUND(SUM(INDIRECT(ADDRESS(ROW()+(-1), COLUMN()+(2), 1)),INDIRECT(ADDRESS(ROW()+(-2), COLUMN()+(2), 1)),INDIRECT(ADDRESS(ROW()+(-3), COLUMN()+(2), 1)),INDIRECT(ADDRESS(ROW()+(-4), COLUMN()+(2), 1)),INDIRECT(ADDRESS(ROW()+(-5), COLUMN()+(2), 1)),INDIRECT(ADDRESS(ROW()+(-6), COLUMN()+(2), 1)),INDIRECT(ADDRESS(ROW()+(-7), COLUMN()+(2), 1))), 2)</f>
        <v>238167.910000</v>
      </c>
      <c r="J15" s="16"/>
      <c r="K15" s="16">
        <f ca="1">ROUND(INDIRECT(ADDRESS(ROW()+(0), COLUMN()+(-4), 1))*INDIRECT(ADDRESS(ROW()+(0), COLUMN()+(-2), 1))/100, 2)</f>
        <v>4763.360000</v>
      </c>
    </row>
    <row r="16" spans="1:11" ht="12.00" thickBot="1" customHeight="1">
      <c r="A16" s="22"/>
      <c r="B16" s="21" t="s">
        <v>34</v>
      </c>
      <c r="C16" s="22" t="s">
        <v>35</v>
      </c>
      <c r="D16" s="22"/>
      <c r="E16" s="22"/>
      <c r="F16" s="22"/>
      <c r="G16" s="23">
        <v>3.000000</v>
      </c>
      <c r="H16" s="23"/>
      <c r="I16" s="24">
        <f ca="1">ROUND(SUM(INDIRECT(ADDRESS(ROW()+(-1), COLUMN()+(2), 1)),INDIRECT(ADDRESS(ROW()+(-2), COLUMN()+(2), 1)),INDIRECT(ADDRESS(ROW()+(-3), COLUMN()+(2), 1)),INDIRECT(ADDRESS(ROW()+(-4), COLUMN()+(2), 1)),INDIRECT(ADDRESS(ROW()+(-5), COLUMN()+(2), 1)),INDIRECT(ADDRESS(ROW()+(-6), COLUMN()+(2), 1)),INDIRECT(ADDRESS(ROW()+(-7), COLUMN()+(2), 1)),INDIRECT(ADDRESS(ROW()+(-8), COLUMN()+(2), 1))), 2)</f>
        <v>242931.270000</v>
      </c>
      <c r="J16" s="24"/>
      <c r="K16" s="24">
        <f ca="1">ROUND(INDIRECT(ADDRESS(ROW()+(0), COLUMN()+(-4), 1))*INDIRECT(ADDRESS(ROW()+(0), COLUMN()+(-2), 1))/100, 2)</f>
        <v>7287.940000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250219.210000</v>
      </c>
    </row>
  </sheetData>
  <mergeCells count="39">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