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<sst xmlns="http://schemas.openxmlformats.org/spreadsheetml/2006/main" count="65" uniqueCount="65">
  <si>
    <t xml:space="preserve"/>
  </si>
  <si>
    <t xml:space="preserve">ITM010</t>
  </si>
  <si>
    <t xml:space="preserve">Ud</t>
  </si>
  <si>
    <t xml:space="preserve">Montavehículos.</t>
  </si>
  <si>
    <r>
      <rPr>
        <sz val="8.25"/>
        <color rgb="FF000000"/>
        <rFont val="Arial"/>
        <family val="2"/>
      </rPr>
      <t xml:space="preserve">Montavehículos eléctrico de adherencia para 3000 kg y 0,6 m/s, sistema de accionamiento de 1 velocidad de 2 detenidas (3 m), maniobra universal simple, puertas de acceso correderas automáticas de 220 cm de ancho y 200 cm de altura en acero pintado, cabina sin puerta y nivel medio de acabado.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</si>
  <si>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</si>
  <si>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</si>
  <si>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</si>
  <si>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</si>
  <si>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</si>
  <si>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</si>
  <si>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</si>
  <si>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mt39mec010b</t>
  </si>
  <si>
    <t xml:space="preserve">Ud</t>
  </si>
  <si>
    <t xml:space="preserve">Cabina con acabados de calidad media para montavehículos eléctrico industrial de 3000 kg de carga nominal y 0,6 m/s de velocidad.</t>
  </si>
  <si>
    <t xml:space="preserve">mt39mea010a</t>
  </si>
  <si>
    <t xml:space="preserve">Ud</t>
  </si>
  <si>
    <t xml:space="preserve">Amortiguadores de foso y contrapesos para montavehículos eléctrico industrial de 3000 kg de carga nominal y 0,6 m/s de velocidad.</t>
  </si>
  <si>
    <t xml:space="preserve">mt39mab010b</t>
  </si>
  <si>
    <t xml:space="preserve">Ud</t>
  </si>
  <si>
    <t xml:space="preserve">Botonera de piso con acabados de calidad media, para montavehículos.</t>
  </si>
  <si>
    <t xml:space="preserve">mt39mab020d</t>
  </si>
  <si>
    <t xml:space="preserve">Ud</t>
  </si>
  <si>
    <t xml:space="preserve">Botonera de cabina para montavehículos con acabados de calidad media y 2 detenidas (3 m).</t>
  </si>
  <si>
    <t xml:space="preserve">mt39meg010a</t>
  </si>
  <si>
    <t xml:space="preserve">Ud</t>
  </si>
  <si>
    <t xml:space="preserve">Grupo tractor para montavehículos eléctrico industrial de 3000 kg de carga nominal y 0,6 m/s de velocidad.</t>
  </si>
  <si>
    <t xml:space="preserve">mt39mel010a</t>
  </si>
  <si>
    <t xml:space="preserve">Ud</t>
  </si>
  <si>
    <t xml:space="preserve">Limitador de velocidad y paracaídas para montavehículos eléctrico industrial de 3000 kg de carga nominal y 0,6 m/s de velocidad.</t>
  </si>
  <si>
    <t xml:space="preserve">mt39mem010a</t>
  </si>
  <si>
    <t xml:space="preserve">Ud</t>
  </si>
  <si>
    <t xml:space="preserve">Cuadro y cable de maniobra para montavehículos eléctrico industrial de 3000 kg de carga nominal, 2 detenidas (3 m) y 0,6 m/s de velocidad.</t>
  </si>
  <si>
    <t xml:space="preserve">mt39map010a</t>
  </si>
  <si>
    <t xml:space="preserve">Ud</t>
  </si>
  <si>
    <t xml:space="preserve">Puerta de acceso corredera automática de acero pintado de 220 cm de ancho y 200 cm de alto.</t>
  </si>
  <si>
    <t xml:space="preserve">mt39mer010a</t>
  </si>
  <si>
    <t xml:space="preserve">Ud</t>
  </si>
  <si>
    <t xml:space="preserve">Recorrido de guías y cables de tracción para montavehículos eléctrico industrial de 3000 kg de carga nominal, 2 detenidas (3 m) y 0,6 m/s de velocidad.</t>
  </si>
  <si>
    <t xml:space="preserve">mt39mes010a</t>
  </si>
  <si>
    <t xml:space="preserve">Ud</t>
  </si>
  <si>
    <t xml:space="preserve">Selector de detenidas para montavehículos eléctrico industrial de 0,6 m/s de velocidad.</t>
  </si>
  <si>
    <t xml:space="preserve">mt39www020</t>
  </si>
  <si>
    <t xml:space="preserve">Ud</t>
  </si>
  <si>
    <t xml:space="preserve">Material auxiliar para instalaciones de transporte.</t>
  </si>
  <si>
    <t xml:space="preserve">mt39www010</t>
  </si>
  <si>
    <t xml:space="preserve">Ud</t>
  </si>
  <si>
    <t xml:space="preserve">Lámpara de 40 W, incluso mecanismos de fijación y portalámparas.</t>
  </si>
  <si>
    <t xml:space="preserve">mt39www011</t>
  </si>
  <si>
    <t xml:space="preserve">Ud</t>
  </si>
  <si>
    <t xml:space="preserve">Gancho adosado al techo, capaz de soportar suspendido el mecanismo tractor.</t>
  </si>
  <si>
    <t xml:space="preserve">Subtotal materiales:</t>
  </si>
  <si>
    <t xml:space="preserve">Mano de obra</t>
  </si>
  <si>
    <t xml:space="preserve">mo016</t>
  </si>
  <si>
    <t xml:space="preserve">h</t>
  </si>
  <si>
    <t xml:space="preserve">Maestro 1ª instalador de aparatos elevadores.</t>
  </si>
  <si>
    <t xml:space="preserve">mo085</t>
  </si>
  <si>
    <t xml:space="preserve">h</t>
  </si>
  <si>
    <t xml:space="preserve">Ayudante instalador de aparatos elevadores.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</si>
  <si>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</si>
  <si>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</si>
  <si>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</si>
  <si>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</si>
  <si>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$ 45.699.908,50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</si>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</sst>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7.14" customWidth="1"/>
    <col min="4" max="4" width="64.09" customWidth="1"/>
    <col min="5" max="5" width="11.05" customWidth="1"/>
    <col min="6" max="6" width="16.15" customWidth="1"/>
    <col min="7" max="7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1.12365e+07</v>
      </c>
      <c r="G10" s="12">
        <f ca="1">ROUND(INDIRECT(ADDRESS(ROW()+(0), COLUMN()+(-2), 1))*INDIRECT(ADDRESS(ROW()+(0), COLUMN()+(-1), 1)), 2)</f>
        <v>1.12365e+07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7.05476e+06</v>
      </c>
      <c r="G11" s="12">
        <f ca="1">ROUND(INDIRECT(ADDRESS(ROW()+(0), COLUMN()+(-2), 1))*INDIRECT(ADDRESS(ROW()+(0), COLUMN()+(-1), 1)), 2)</f>
        <v>7.05476e+06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29102</v>
      </c>
      <c r="G12" s="12">
        <f ca="1">ROUND(INDIRECT(ADDRESS(ROW()+(0), COLUMN()+(-2), 1))*INDIRECT(ADDRESS(ROW()+(0), COLUMN()+(-1), 1)), 2)</f>
        <v>58203.9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68020.5</v>
      </c>
      <c r="G13" s="12">
        <f ca="1">ROUND(INDIRECT(ADDRESS(ROW()+(0), COLUMN()+(-2), 1))*INDIRECT(ADDRESS(ROW()+(0), COLUMN()+(-1), 1)), 2)</f>
        <v>68020.5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2.52952e+07</v>
      </c>
      <c r="G14" s="12">
        <f ca="1">ROUND(INDIRECT(ADDRESS(ROW()+(0), COLUMN()+(-2), 1))*INDIRECT(ADDRESS(ROW()+(0), COLUMN()+(-1), 1)), 2)</f>
        <v>2.52952e+07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</v>
      </c>
      <c r="F15" s="12">
        <v>6.19489e+06</v>
      </c>
      <c r="G15" s="12">
        <f ca="1">ROUND(INDIRECT(ADDRESS(ROW()+(0), COLUMN()+(-2), 1))*INDIRECT(ADDRESS(ROW()+(0), COLUMN()+(-1), 1)), 2)</f>
        <v>6.19489e+06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1</v>
      </c>
      <c r="F16" s="12">
        <v>5.897e+06</v>
      </c>
      <c r="G16" s="12">
        <f ca="1">ROUND(INDIRECT(ADDRESS(ROW()+(0), COLUMN()+(-2), 1))*INDIRECT(ADDRESS(ROW()+(0), COLUMN()+(-1), 1)), 2)</f>
        <v>5.897e+06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2</v>
      </c>
      <c r="F17" s="12">
        <v>2.33891e+06</v>
      </c>
      <c r="G17" s="12">
        <f ca="1">ROUND(INDIRECT(ADDRESS(ROW()+(0), COLUMN()+(-2), 1))*INDIRECT(ADDRESS(ROW()+(0), COLUMN()+(-1), 1)), 2)</f>
        <v>4.67782e+06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</v>
      </c>
      <c r="F18" s="12">
        <v>6.91438e+06</v>
      </c>
      <c r="G18" s="12">
        <f ca="1">ROUND(INDIRECT(ADDRESS(ROW()+(0), COLUMN()+(-2), 1))*INDIRECT(ADDRESS(ROW()+(0), COLUMN()+(-1), 1)), 2)</f>
        <v>6.91438e+06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2</v>
      </c>
      <c r="F19" s="12">
        <v>81450.7</v>
      </c>
      <c r="G19" s="12">
        <f ca="1">ROUND(INDIRECT(ADDRESS(ROW()+(0), COLUMN()+(-2), 1))*INDIRECT(ADDRESS(ROW()+(0), COLUMN()+(-1), 1)), 2)</f>
        <v>162901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1">
        <v>2</v>
      </c>
      <c r="F20" s="12">
        <v>12422.6</v>
      </c>
      <c r="G20" s="12">
        <f ca="1">ROUND(INDIRECT(ADDRESS(ROW()+(0), COLUMN()+(-2), 1))*INDIRECT(ADDRESS(ROW()+(0), COLUMN()+(-1), 1)), 2)</f>
        <v>24845.2</v>
      </c>
    </row>
    <row r="21" spans="1:7" ht="13.50" thickBot="1" customHeight="1">
      <c r="A21" s="1" t="s">
        <v>45</v>
      </c>
      <c r="B21" s="1"/>
      <c r="C21" s="10" t="s">
        <v>46</v>
      </c>
      <c r="D21" s="1" t="s">
        <v>47</v>
      </c>
      <c r="E21" s="11">
        <v>2</v>
      </c>
      <c r="F21" s="12">
        <v>5107.05</v>
      </c>
      <c r="G21" s="12">
        <f ca="1">ROUND(INDIRECT(ADDRESS(ROW()+(0), COLUMN()+(-2), 1))*INDIRECT(ADDRESS(ROW()+(0), COLUMN()+(-1), 1)), 2)</f>
        <v>10214.1</v>
      </c>
    </row>
    <row r="22" spans="1:7" ht="24.00" thickBot="1" customHeight="1">
      <c r="A22" s="1" t="s">
        <v>48</v>
      </c>
      <c r="B22" s="1"/>
      <c r="C22" s="10" t="s">
        <v>49</v>
      </c>
      <c r="D22" s="1" t="s">
        <v>50</v>
      </c>
      <c r="E22" s="13">
        <v>1</v>
      </c>
      <c r="F22" s="14">
        <v>51070.6</v>
      </c>
      <c r="G22" s="14">
        <f ca="1">ROUND(INDIRECT(ADDRESS(ROW()+(0), COLUMN()+(-2), 1))*INDIRECT(ADDRESS(ROW()+(0), COLUMN()+(-1), 1)), 2)</f>
        <v>51070.6</v>
      </c>
    </row>
    <row r="23" spans="1:7" ht="13.50" thickBot="1" customHeight="1">
      <c r="A23" s="15"/>
      <c r="B23" s="15"/>
      <c r="C23" s="15"/>
      <c r="D23" s="15"/>
      <c r="E23" s="9" t="s">
        <v>51</v>
      </c>
      <c r="F23" s="9"/>
      <c r="G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6.76458e+07</v>
      </c>
    </row>
    <row r="24" spans="1:7" ht="13.50" thickBot="1" customHeight="1">
      <c r="A24" s="15">
        <v>2</v>
      </c>
      <c r="B24" s="15"/>
      <c r="C24" s="15"/>
      <c r="D24" s="18" t="s">
        <v>52</v>
      </c>
      <c r="E24" s="18"/>
      <c r="F24" s="15"/>
      <c r="G24" s="15"/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153.13</v>
      </c>
      <c r="F25" s="12">
        <v>8929.75</v>
      </c>
      <c r="G25" s="12">
        <f ca="1">ROUND(INDIRECT(ADDRESS(ROW()+(0), COLUMN()+(-2), 1))*INDIRECT(ADDRESS(ROW()+(0), COLUMN()+(-1), 1)), 2)</f>
        <v>1.36741e+06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3">
        <v>153.13</v>
      </c>
      <c r="F26" s="14">
        <v>6483.02</v>
      </c>
      <c r="G26" s="14">
        <f ca="1">ROUND(INDIRECT(ADDRESS(ROW()+(0), COLUMN()+(-2), 1))*INDIRECT(ADDRESS(ROW()+(0), COLUMN()+(-1), 1)), 2)</f>
        <v>992745</v>
      </c>
    </row>
    <row r="27" spans="1:7" ht="13.50" thickBot="1" customHeight="1">
      <c r="A27" s="15"/>
      <c r="B27" s="15"/>
      <c r="C27" s="15"/>
      <c r="D27" s="15"/>
      <c r="E27" s="9" t="s">
        <v>59</v>
      </c>
      <c r="F27" s="9"/>
      <c r="G27" s="17">
        <f ca="1">ROUND(SUM(INDIRECT(ADDRESS(ROW()+(-1), COLUMN()+(0), 1)),INDIRECT(ADDRESS(ROW()+(-2), COLUMN()+(0), 1))), 2)</f>
        <v>2.36016e+06</v>
      </c>
    </row>
    <row r="28" spans="1:7" ht="13.50" thickBot="1" customHeight="1">
      <c r="A28" s="15">
        <v>3</v>
      </c>
      <c r="B28" s="15"/>
      <c r="C28" s="15"/>
      <c r="D28" s="18" t="s">
        <v>60</v>
      </c>
      <c r="E28" s="18"/>
      <c r="F28" s="15"/>
      <c r="G28" s="15"/>
    </row>
    <row r="29" spans="1:7" ht="13.50" thickBot="1" customHeight="1">
      <c r="A29" s="19"/>
      <c r="B29" s="19"/>
      <c r="C29" s="20" t="s">
        <v>61</v>
      </c>
      <c r="D29" s="19" t="s">
        <v>62</v>
      </c>
      <c r="E29" s="13">
        <v>2</v>
      </c>
      <c r="F29" s="14">
        <f ca="1">ROUND(SUM(INDIRECT(ADDRESS(ROW()+(-2), COLUMN()+(1), 1)),INDIRECT(ADDRESS(ROW()+(-6), COLUMN()+(1), 1))), 2)</f>
        <v>7.0006e+07</v>
      </c>
      <c r="G29" s="14">
        <f ca="1">ROUND(INDIRECT(ADDRESS(ROW()+(0), COLUMN()+(-2), 1))*INDIRECT(ADDRESS(ROW()+(0), COLUMN()+(-1), 1))/100, 2)</f>
        <v>1.40012e+06</v>
      </c>
    </row>
    <row r="30" spans="1:7" ht="13.50" thickBot="1" customHeight="1">
      <c r="A30" s="21" t="s">
        <v>63</v>
      </c>
      <c r="B30" s="21"/>
      <c r="C30" s="22"/>
      <c r="D30" s="23"/>
      <c r="E30" s="24" t="s">
        <v>64</v>
      </c>
      <c r="F30" s="25"/>
      <c r="G30" s="26">
        <f ca="1">ROUND(SUM(INDIRECT(ADDRESS(ROW()+(-1), COLUMN()+(0), 1)),INDIRECT(ADDRESS(ROW()+(-3), COLUMN()+(0), 1)),INDIRECT(ADDRESS(ROW()+(-7), COLUMN()+(0), 1))), 2)</f>
        <v>7.14061e+07</v>
      </c>
    </row>
  </sheetData>
  <mergeCells count="3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E23:F23"/>
    <mergeCell ref="A24:B24"/>
    <mergeCell ref="D24:E24"/>
    <mergeCell ref="A25:B25"/>
    <mergeCell ref="A26:B26"/>
    <mergeCell ref="A27:B27"/>
    <mergeCell ref="E27:F27"/>
    <mergeCell ref="A28:B28"/>
    <mergeCell ref="D28:E28"/>
    <mergeCell ref="A29:B29"/>
    <mergeCell ref="A30:D30"/>
    <mergeCell ref="E30:F30"/>
  </mergeCells>
  <pageMargins left="0.147638" right="0.147638" top="0.206693" bottom="0.206693" header="0.0" footer="0.0"/>
  <pageSetup paperSize="9" orientation="portrait"/>
  <rowBreaks count="0" manualBreakCount="0">
    </rowBreaks>
</worksheet>
</file>