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<sst xmlns="http://schemas.openxmlformats.org/spreadsheetml/2006/main" count="47" uniqueCount="47">
  <si>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</si>
  <si>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HRZ020</t>
  </si>
  <si>
    <t xml:space="preserve">m</t>
  </si>
  <si>
    <t xml:space="preserve">Albardilla de zinctitanio.</t>
  </si>
  <si>
    <r>
      <rPr>
        <sz val="8.25"/>
        <color rgb="FF000000"/>
        <rFont val="Arial"/>
        <family val="2"/>
      </rPr>
      <t xml:space="preserve">Albardilla de lámina de zinctitanio, con un ángulo de inclinación de 10°, de 23 cm de anchura y 0,8 mm de espesor, con goterón, para cubrición de muros de hasta 17 cm de espesor; colocación con adhesivo bituminoso de aplicación en frío, sobre tablero estructural contrachapado atornillado a rastreles de madera; y sellado de las juntas entre piezas y, en su caso, de las uniones con los muros con sellador adhesivo monocomponente.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</si>
  <si>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</si>
  <si>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</si>
  <si>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</si>
  <si>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</si>
  <si>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</si>
  <si>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</si>
  <si>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</si>
  <si>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mt07mee203gf</t>
  </si>
  <si>
    <t xml:space="preserve">m</t>
  </si>
  <si>
    <t xml:space="preserve">Rastrel de 40x40 mm de sección, de madera de pino pinaster (Pinus pinaster), tratada en autoclave, con clase de uso 4, acabado cepillado, con humedad inferior al 20%.</t>
  </si>
  <si>
    <t xml:space="preserve">mt07mee203ge</t>
  </si>
  <si>
    <t xml:space="preserve">m</t>
  </si>
  <si>
    <t xml:space="preserve">Rastrel de 40x10 mm de sección, de madera de pino pinaster (Pinus pinaster), tratada en autoclave, con clase de uso 4, acabado cepillado, con humedad inferior al 20%.</t>
  </si>
  <si>
    <t xml:space="preserve">mt07tdm060a</t>
  </si>
  <si>
    <t xml:space="preserve">m²</t>
  </si>
  <si>
    <t xml:space="preserve">Tablero estructural contrachapado de madera de pino insigne (Pinus radiata), para uso exterior, de 15 mm de espesor, con bordes canteados, Euroclase D-s2, d0 de reacción al fuego, emisión de formaldehído menor o igual a 0,124 mg/m³ de aire.</t>
  </si>
  <si>
    <t xml:space="preserve">mt13blw131</t>
  </si>
  <si>
    <t xml:space="preserve">Ud</t>
  </si>
  <si>
    <t xml:space="preserve">Tornillo para sujeción de elementos de madera.</t>
  </si>
  <si>
    <t xml:space="preserve">mt20wwr010</t>
  </si>
  <si>
    <t xml:space="preserve">kg</t>
  </si>
  <si>
    <t xml:space="preserve">Adhesivo bituminoso de aplicación en frío, para láminas metálicas.</t>
  </si>
  <si>
    <t xml:space="preserve">mt20amr010a</t>
  </si>
  <si>
    <t xml:space="preserve">m</t>
  </si>
  <si>
    <t xml:space="preserve">Albardilla de lámina de zinctitanio, con un ángulo de inclinación de 10°, de 23 cm de anchura y 0,8 mm de espesor, con goterón, para cubrición de muros de hasta 17 cm de espesor, con certificado TÜV-Rheinland de conformidad con el catálogo de criterios QUALITY ZINC. Incluso accesorios de montaje y elementos propios del sistema.</t>
  </si>
  <si>
    <t xml:space="preserve">mt22www010d</t>
  </si>
  <si>
    <t xml:space="preserve">Ud</t>
  </si>
  <si>
    <t xml:space="preserve">Cartucho de 290 ml de sellador adhesivo monocomponente, neutro, superelástico, a base de polímero MS, color transparente, con resistencia a la intemperie y a los rayos UV y elongación hasta rotura 750%.</t>
  </si>
  <si>
    <t xml:space="preserve">Subtotal materiales:</t>
  </si>
  <si>
    <t xml:space="preserve">Mano de obra</t>
  </si>
  <si>
    <t xml:space="preserve">mo018</t>
  </si>
  <si>
    <t xml:space="preserve">h</t>
  </si>
  <si>
    <t xml:space="preserve">Maestro 1ª cerrajero.</t>
  </si>
  <si>
    <t xml:space="preserve">mo059</t>
  </si>
  <si>
    <t xml:space="preserve">h</t>
  </si>
  <si>
    <t xml:space="preserve">Ayudante cerrajero.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</si>
  <si>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</si>
  <si>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</si>
  <si>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</si>
  <si>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</si>
  <si>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$ 2.814,57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</si>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</sst>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0.85" customWidth="1"/>
    <col min="4" max="4" width="7.65" customWidth="1"/>
    <col min="5" max="5" width="69.87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1164.41</v>
      </c>
      <c r="H10" s="12">
        <f ca="1">ROUND(INDIRECT(ADDRESS(ROW()+(0), COLUMN()+(-2), 1))*INDIRECT(ADDRESS(ROW()+(0), COLUMN()+(-1), 1)), 2)</f>
        <v>1164.41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739.74</v>
      </c>
      <c r="H11" s="12">
        <f ca="1">ROUND(INDIRECT(ADDRESS(ROW()+(0), COLUMN()+(-2), 1))*INDIRECT(ADDRESS(ROW()+(0), COLUMN()+(-1), 1)), 2)</f>
        <v>739.74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0.23</v>
      </c>
      <c r="G12" s="12">
        <v>9637.22</v>
      </c>
      <c r="H12" s="12">
        <f ca="1">ROUND(INDIRECT(ADDRESS(ROW()+(0), COLUMN()+(-2), 1))*INDIRECT(ADDRESS(ROW()+(0), COLUMN()+(-1), 1)), 2)</f>
        <v>2216.56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6</v>
      </c>
      <c r="G13" s="12">
        <v>76.51</v>
      </c>
      <c r="H13" s="12">
        <f ca="1">ROUND(INDIRECT(ADDRESS(ROW()+(0), COLUMN()+(-2), 1))*INDIRECT(ADDRESS(ROW()+(0), COLUMN()+(-1), 1)), 2)</f>
        <v>459.06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0.23</v>
      </c>
      <c r="G14" s="12">
        <v>4228.84</v>
      </c>
      <c r="H14" s="12">
        <f ca="1">ROUND(INDIRECT(ADDRESS(ROW()+(0), COLUMN()+(-2), 1))*INDIRECT(ADDRESS(ROW()+(0), COLUMN()+(-1), 1)), 2)</f>
        <v>972.63</v>
      </c>
    </row>
    <row r="15" spans="1:8" ht="55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1</v>
      </c>
      <c r="G15" s="12">
        <v>30943</v>
      </c>
      <c r="H15" s="12">
        <f ca="1">ROUND(INDIRECT(ADDRESS(ROW()+(0), COLUMN()+(-2), 1))*INDIRECT(ADDRESS(ROW()+(0), COLUMN()+(-1), 1)), 2)</f>
        <v>30943</v>
      </c>
    </row>
    <row r="16" spans="1:8" ht="34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3">
        <v>0.2</v>
      </c>
      <c r="G16" s="14">
        <v>3449.77</v>
      </c>
      <c r="H16" s="14">
        <f ca="1">ROUND(INDIRECT(ADDRESS(ROW()+(0), COLUMN()+(-2), 1))*INDIRECT(ADDRESS(ROW()+(0), COLUMN()+(-1), 1)), 2)</f>
        <v>689.95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37185.3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1">
        <v>0.185</v>
      </c>
      <c r="G19" s="12">
        <v>8805.63</v>
      </c>
      <c r="H19" s="12">
        <f ca="1">ROUND(INDIRECT(ADDRESS(ROW()+(0), COLUMN()+(-2), 1))*INDIRECT(ADDRESS(ROW()+(0), COLUMN()+(-1), 1)), 2)</f>
        <v>1629.04</v>
      </c>
    </row>
    <row r="20" spans="1:8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3">
        <v>0.093</v>
      </c>
      <c r="G20" s="14">
        <v>6509.67</v>
      </c>
      <c r="H20" s="14">
        <f ca="1">ROUND(INDIRECT(ADDRESS(ROW()+(0), COLUMN()+(-2), 1))*INDIRECT(ADDRESS(ROW()+(0), COLUMN()+(-1), 1)), 2)</f>
        <v>605.4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1)),INDIRECT(ADDRESS(ROW()+(-2), COLUMN()+(0), 1))), 2)</f>
        <v>2234.44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9"/>
      <c r="B23" s="19"/>
      <c r="C23" s="19"/>
      <c r="D23" s="20" t="s">
        <v>43</v>
      </c>
      <c r="E23" s="19" t="s">
        <v>44</v>
      </c>
      <c r="F23" s="13">
        <v>2</v>
      </c>
      <c r="G23" s="14">
        <f ca="1">ROUND(SUM(INDIRECT(ADDRESS(ROW()+(-2), COLUMN()+(1), 1)),INDIRECT(ADDRESS(ROW()+(-6), COLUMN()+(1), 1))), 2)</f>
        <v>39419.8</v>
      </c>
      <c r="H23" s="14">
        <f ca="1">ROUND(INDIRECT(ADDRESS(ROW()+(0), COLUMN()+(-2), 1))*INDIRECT(ADDRESS(ROW()+(0), COLUMN()+(-1), 1))/100, 2)</f>
        <v>788.4</v>
      </c>
    </row>
    <row r="24" spans="1:8" ht="13.50" thickBot="1" customHeight="1">
      <c r="A24" s="21" t="s">
        <v>45</v>
      </c>
      <c r="B24" s="21"/>
      <c r="C24" s="21"/>
      <c r="D24" s="22"/>
      <c r="E24" s="23"/>
      <c r="F24" s="24" t="s">
        <v>46</v>
      </c>
      <c r="G24" s="25"/>
      <c r="H24" s="26">
        <f ca="1">ROUND(SUM(INDIRECT(ADDRESS(ROW()+(-1), COLUMN()+(0), 1)),INDIRECT(ADDRESS(ROW()+(-3), COLUMN()+(0), 1)),INDIRECT(ADDRESS(ROW()+(-7), COLUMN()+(0), 1))), 2)</f>
        <v>40208.2</v>
      </c>
    </row>
  </sheetData>
  <mergeCells count="2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F17:G17"/>
    <mergeCell ref="A18:C18"/>
    <mergeCell ref="E18:F18"/>
    <mergeCell ref="A19:C19"/>
    <mergeCell ref="A20:C20"/>
    <mergeCell ref="A21:C21"/>
    <mergeCell ref="F21:G21"/>
    <mergeCell ref="A22:C22"/>
    <mergeCell ref="E22:F22"/>
    <mergeCell ref="A23:C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