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<sst xmlns="http://schemas.openxmlformats.org/spreadsheetml/2006/main" count="35" uniqueCount="35">
  <si>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</si>
  <si>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FLA030</t>
  </si>
  <si>
    <t xml:space="preserve">m²</t>
  </si>
  <si>
    <t xml:space="preserve">Fachada de paneles sándwich aislantes, de acero.</t>
  </si>
  <si>
    <r>
      <rPr>
        <sz val="8.25"/>
        <color rgb="FF000000"/>
        <rFont val="Arial"/>
        <family val="2"/>
      </rPr>
      <t xml:space="preserve">Fachada de paneles sándwich de acero galvanizado, de 50 mm de espesor y 1150 mm de anchura, formados por cara exterior de lámina microgrecada acabado prelacado, con resistencia media a la corrosión y con resistencia baja a los rayos UV, de 0,5 mm de espesor, alma aislante de lana de roca de densidad media 120 kg/m³, y cara interior de lámina nervada acabado prelacado, de 0,5 mm de espesor, conductividad térmica 0,69 W/(mK), Euroclase A2-s1, d0 de reacción al fuego, resistencia al fuego EI 30, colocados en posición vertical y fijados mecánicamente con sistema de fijación oculta a una estructura portante o auxiliar. Incluso accesorios de fijación de los paneles y cinta flexible de butilo, adhesiva por ambas caras, para el sellado de estanqueidad de los solapes entre paneles sándwich. El precio no incluye la estructura soporte ni la resolución de puntos singulares.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</si>
  <si>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</si>
  <si>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</si>
  <si>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</si>
  <si>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</si>
  <si>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</si>
  <si>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</si>
  <si>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</si>
  <si>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mt12ppa010aaaa</t>
  </si>
  <si>
    <t xml:space="preserve">m²</t>
  </si>
  <si>
    <t xml:space="preserve">Panel sándwich de acero galvanizado, de 50 mm de espesor y 1150 mm de anchura, formado por cara exterior de lámina microgrecada acabado prelacado, con resistencia media a la corrosión y con resistencia baja a los rayos UV, de 0,5 mm de espesor, alma aislante de lana de roca de densidad media 120 kg/m³, y cara interior de lámina nervada acabado prelacado, de 0,5 mm de espesor, conductividad térmica 0,69 W/(mK), Euroclase A2-s1, d0 de reacción al fuego, resistencia al fuego EI 30; para fachadas y tabiques.</t>
  </si>
  <si>
    <t xml:space="preserve">mt12ppa100a</t>
  </si>
  <si>
    <t xml:space="preserve">Ud</t>
  </si>
  <si>
    <t xml:space="preserve">Kit de accesorios de fijación, para paneles sándwich aislantes, en fachadas.</t>
  </si>
  <si>
    <t xml:space="preserve">mt13dcp020a</t>
  </si>
  <si>
    <t xml:space="preserve">m</t>
  </si>
  <si>
    <t xml:space="preserve">Cinta flexible de butilo, adhesiva por ambas caras, para el sellado de estanqueidad de los solapes entre paneles sándwich.</t>
  </si>
  <si>
    <t xml:space="preserve">Subtotal materiales:</t>
  </si>
  <si>
    <t xml:space="preserve">Mano de obra</t>
  </si>
  <si>
    <t xml:space="preserve">mo051</t>
  </si>
  <si>
    <t xml:space="preserve">h</t>
  </si>
  <si>
    <t xml:space="preserve">Maestro 1ª montador de cerramientos industriales.</t>
  </si>
  <si>
    <t xml:space="preserve">mo098</t>
  </si>
  <si>
    <t xml:space="preserve">h</t>
  </si>
  <si>
    <t xml:space="preserve">Ayudante montador de cerramientos industriales.</t>
  </si>
  <si>
    <t xml:space="preserve">Subtotal mano de obra:</t>
  </si>
  <si>
    <t xml:space="preserve">Herramientas</t>
  </si>
  <si>
    <t xml:space="preserve">%</t>
  </si>
  <si>
    <t xml:space="preserve">Herramientas</t>
  </si>
  <si>
    <t xml:space="preserve">Coste de mantenimiento decenal: $ 5.931,68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</si>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</sst>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1.19" customWidth="1"/>
    <col min="4" max="4" width="7.65" customWidth="1"/>
    <col min="5" max="5" width="68.85" customWidth="1"/>
    <col min="6" max="6" width="10.54" customWidth="1"/>
    <col min="7" max="7" width="13.43"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76.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76.50" thickBot="1" customHeight="1">
      <c r="A10" s="1" t="s">
        <v>12</v>
      </c>
      <c r="B10" s="1"/>
      <c r="C10" s="1"/>
      <c r="D10" s="10" t="s">
        <v>13</v>
      </c>
      <c r="E10" s="1" t="s">
        <v>14</v>
      </c>
      <c r="F10" s="11">
        <v>1.05</v>
      </c>
      <c r="G10" s="12">
        <v>30815.5</v>
      </c>
      <c r="H10" s="12">
        <f ca="1">ROUND(INDIRECT(ADDRESS(ROW()+(0), COLUMN()+(-2), 1))*INDIRECT(ADDRESS(ROW()+(0), COLUMN()+(-1), 1)), 2)</f>
        <v>32356.3</v>
      </c>
    </row>
    <row r="11" spans="1:8" ht="13.50" thickBot="1" customHeight="1">
      <c r="A11" s="1" t="s">
        <v>15</v>
      </c>
      <c r="B11" s="1"/>
      <c r="C11" s="1"/>
      <c r="D11" s="10" t="s">
        <v>16</v>
      </c>
      <c r="E11" s="1" t="s">
        <v>17</v>
      </c>
      <c r="F11" s="11">
        <v>0.2</v>
      </c>
      <c r="G11" s="12">
        <v>6746.69</v>
      </c>
      <c r="H11" s="12">
        <f ca="1">ROUND(INDIRECT(ADDRESS(ROW()+(0), COLUMN()+(-2), 1))*INDIRECT(ADDRESS(ROW()+(0), COLUMN()+(-1), 1)), 2)</f>
        <v>1349.34</v>
      </c>
    </row>
    <row r="12" spans="1:8" ht="24.00" thickBot="1" customHeight="1">
      <c r="A12" s="1" t="s">
        <v>18</v>
      </c>
      <c r="B12" s="1"/>
      <c r="C12" s="1"/>
      <c r="D12" s="10" t="s">
        <v>19</v>
      </c>
      <c r="E12" s="1" t="s">
        <v>20</v>
      </c>
      <c r="F12" s="13">
        <v>2</v>
      </c>
      <c r="G12" s="14">
        <v>1425.85</v>
      </c>
      <c r="H12" s="14">
        <f ca="1">ROUND(INDIRECT(ADDRESS(ROW()+(0), COLUMN()+(-2), 1))*INDIRECT(ADDRESS(ROW()+(0), COLUMN()+(-1), 1)), 2)</f>
        <v>2851.7</v>
      </c>
    </row>
    <row r="13" spans="1:8" ht="13.50" thickBot="1" customHeight="1">
      <c r="A13" s="15"/>
      <c r="B13" s="15"/>
      <c r="C13" s="15"/>
      <c r="D13" s="15"/>
      <c r="E13" s="15"/>
      <c r="F13" s="9" t="s">
        <v>21</v>
      </c>
      <c r="G13" s="9"/>
      <c r="H13" s="17">
        <f ca="1">ROUND(SUM(INDIRECT(ADDRESS(ROW()+(-1), COLUMN()+(0), 1)),INDIRECT(ADDRESS(ROW()+(-2), COLUMN()+(0), 1)),INDIRECT(ADDRESS(ROW()+(-3), COLUMN()+(0), 1))), 2)</f>
        <v>36557.3</v>
      </c>
    </row>
    <row r="14" spans="1:8" ht="13.50" thickBot="1" customHeight="1">
      <c r="A14" s="15">
        <v>2</v>
      </c>
      <c r="B14" s="15"/>
      <c r="C14" s="15"/>
      <c r="D14" s="15"/>
      <c r="E14" s="18" t="s">
        <v>22</v>
      </c>
      <c r="F14" s="18"/>
      <c r="G14" s="15"/>
      <c r="H14" s="15"/>
    </row>
    <row r="15" spans="1:8" ht="13.50" thickBot="1" customHeight="1">
      <c r="A15" s="1" t="s">
        <v>23</v>
      </c>
      <c r="B15" s="1"/>
      <c r="C15" s="1"/>
      <c r="D15" s="10" t="s">
        <v>24</v>
      </c>
      <c r="E15" s="1" t="s">
        <v>25</v>
      </c>
      <c r="F15" s="11">
        <v>0.285</v>
      </c>
      <c r="G15" s="12">
        <v>8929.75</v>
      </c>
      <c r="H15" s="12">
        <f ca="1">ROUND(INDIRECT(ADDRESS(ROW()+(0), COLUMN()+(-2), 1))*INDIRECT(ADDRESS(ROW()+(0), COLUMN()+(-1), 1)), 2)</f>
        <v>2544.98</v>
      </c>
    </row>
    <row r="16" spans="1:8" ht="13.50" thickBot="1" customHeight="1">
      <c r="A16" s="1" t="s">
        <v>26</v>
      </c>
      <c r="B16" s="1"/>
      <c r="C16" s="1"/>
      <c r="D16" s="10" t="s">
        <v>27</v>
      </c>
      <c r="E16" s="1" t="s">
        <v>28</v>
      </c>
      <c r="F16" s="13">
        <v>0.285</v>
      </c>
      <c r="G16" s="14">
        <v>6494.86</v>
      </c>
      <c r="H16" s="14">
        <f ca="1">ROUND(INDIRECT(ADDRESS(ROW()+(0), COLUMN()+(-2), 1))*INDIRECT(ADDRESS(ROW()+(0), COLUMN()+(-1), 1)), 2)</f>
        <v>1851.04</v>
      </c>
    </row>
    <row r="17" spans="1:8" ht="13.50" thickBot="1" customHeight="1">
      <c r="A17" s="15"/>
      <c r="B17" s="15"/>
      <c r="C17" s="15"/>
      <c r="D17" s="15"/>
      <c r="E17" s="15"/>
      <c r="F17" s="9" t="s">
        <v>29</v>
      </c>
      <c r="G17" s="9"/>
      <c r="H17" s="17">
        <f ca="1">ROUND(SUM(INDIRECT(ADDRESS(ROW()+(-1), COLUMN()+(0), 1)),INDIRECT(ADDRESS(ROW()+(-2), COLUMN()+(0), 1))), 2)</f>
        <v>4396.02</v>
      </c>
    </row>
    <row r="18" spans="1:8" ht="13.50" thickBot="1" customHeight="1">
      <c r="A18" s="15">
        <v>3</v>
      </c>
      <c r="B18" s="15"/>
      <c r="C18" s="15"/>
      <c r="D18" s="15"/>
      <c r="E18" s="18" t="s">
        <v>30</v>
      </c>
      <c r="F18" s="18"/>
      <c r="G18" s="15"/>
      <c r="H18" s="15"/>
    </row>
    <row r="19" spans="1:8" ht="13.50" thickBot="1" customHeight="1">
      <c r="A19" s="19"/>
      <c r="B19" s="19"/>
      <c r="C19" s="19"/>
      <c r="D19" s="20" t="s">
        <v>31</v>
      </c>
      <c r="E19" s="19" t="s">
        <v>32</v>
      </c>
      <c r="F19" s="13">
        <v>2</v>
      </c>
      <c r="G19" s="14">
        <f ca="1">ROUND(SUM(INDIRECT(ADDRESS(ROW()+(-2), COLUMN()+(1), 1)),INDIRECT(ADDRESS(ROW()+(-6), COLUMN()+(1), 1))), 2)</f>
        <v>40953.3</v>
      </c>
      <c r="H19" s="14">
        <f ca="1">ROUND(INDIRECT(ADDRESS(ROW()+(0), COLUMN()+(-2), 1))*INDIRECT(ADDRESS(ROW()+(0), COLUMN()+(-1), 1))/100, 2)</f>
        <v>819.07</v>
      </c>
    </row>
    <row r="20" spans="1:8" ht="13.50" thickBot="1" customHeight="1">
      <c r="A20" s="21" t="s">
        <v>33</v>
      </c>
      <c r="B20" s="21"/>
      <c r="C20" s="21"/>
      <c r="D20" s="22"/>
      <c r="E20" s="23"/>
      <c r="F20" s="24" t="s">
        <v>34</v>
      </c>
      <c r="G20" s="25"/>
      <c r="H20" s="26">
        <f ca="1">ROUND(SUM(INDIRECT(ADDRESS(ROW()+(-1), COLUMN()+(0), 1)),INDIRECT(ADDRESS(ROW()+(-3), COLUMN()+(0), 1)),INDIRECT(ADDRESS(ROW()+(-7), COLUMN()+(0), 1))), 2)</f>
        <v>41772.4</v>
      </c>
    </row>
  </sheetData>
  <mergeCells count="22">
    <mergeCell ref="A1:H1"/>
    <mergeCell ref="C3:H3"/>
    <mergeCell ref="A5:H5"/>
    <mergeCell ref="A8:C8"/>
    <mergeCell ref="A9:C9"/>
    <mergeCell ref="E9:F9"/>
    <mergeCell ref="A10:C10"/>
    <mergeCell ref="A11:C11"/>
    <mergeCell ref="A12:C12"/>
    <mergeCell ref="A13:C13"/>
    <mergeCell ref="F13:G13"/>
    <mergeCell ref="A14:C14"/>
    <mergeCell ref="E14:F14"/>
    <mergeCell ref="A15:C15"/>
    <mergeCell ref="A16:C16"/>
    <mergeCell ref="A17:C17"/>
    <mergeCell ref="F17:G17"/>
    <mergeCell ref="A18:C18"/>
    <mergeCell ref="E18:F18"/>
    <mergeCell ref="A19:C19"/>
    <mergeCell ref="A20:E20"/>
    <mergeCell ref="F20:G20"/>
  </mergeCells>
  <pageMargins left="0.147638" right="0.147638" top="0.206693" bottom="0.206693" header="0.0" footer="0.0"/>
  <pageSetup paperSize="9" orientation="portrait"/>
  <rowBreaks count="0" manualBreakCount="0">
    </rowBreaks>
</worksheet>
</file>