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<sst xmlns="http://schemas.openxmlformats.org/spreadsheetml/2006/main" count="40" uniqueCount="40">
  <si>
    <t xml:space="preserve"/>
  </si>
  <si>
    <t xml:space="preserve">FDD010</t>
  </si>
  <si>
    <t xml:space="preserve">m</t>
  </si>
  <si>
    <t xml:space="preserve">Baranda de fachada, de acero.</t>
  </si>
  <si>
    <r>
      <rPr>
        <sz val="8.25"/>
        <color rgb="FF000000"/>
        <rFont val="Arial"/>
        <family val="2"/>
      </rPr>
      <t xml:space="preserve">Baranda de fachada en forma recta, de 100 cm de altura, formada por: bastidor compuesto de barandal superior e inferior de cuadradillo de perfil macizo de acero laminado en caliente de 12x12 mm y montantes de cuadradillo de perfil macizo de acero laminado en caliente de 12x12 mm con una separación de 100 cm entre sí; entrepaño para relleno de los huecos del bastidor compuesto de barrotes verticales de cuadradillo de perfil macizo de acero laminado en caliente de 12x12 mm con una separación de 10 cm y pasamanos de cuadradillo de perfil macizo de acero laminado en caliente de 12x12 mm, fijada mediante anclaje mecánico de expansión.</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</si>
  <si>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</si>
  <si>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</si>
  <si>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</si>
  <si>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</si>
  <si>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</si>
  <si>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</si>
  <si>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</si>
  <si>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mt26aac010aa</t>
  </si>
  <si>
    <t xml:space="preserve">m</t>
  </si>
  <si>
    <t xml:space="preserve">Cuadradillo de perfil macizo de acero laminado en caliente de 12x12 mm, montado en taller con tratamiento anticorrosión según ISO 1461 e imprimación SHOP-PRIMER a base de resina polivinil-butiral con un espesor medio de recubrimiento de 20 micras.</t>
  </si>
  <si>
    <t xml:space="preserve">mt26aaa023a</t>
  </si>
  <si>
    <t xml:space="preserve">Ud</t>
  </si>
  <si>
    <t xml:space="preserve">Anclaje mecánico con taco de expansión de acero galvanizado, tuerca y arandela.</t>
  </si>
  <si>
    <t xml:space="preserve">mt27pfi050</t>
  </si>
  <si>
    <t xml:space="preserve">kg</t>
  </si>
  <si>
    <t xml:space="preserve">Imprimación SHOP-PRIMER a base de resinas pigmentadas con óxido de fierro rojo, cromato de zinc y fosfato de zinc.</t>
  </si>
  <si>
    <t xml:space="preserve">Subtotal materiales:</t>
  </si>
  <si>
    <t xml:space="preserve">Maquinaria</t>
  </si>
  <si>
    <t xml:space="preserve">mq08sol020</t>
  </si>
  <si>
    <t xml:space="preserve">h</t>
  </si>
  <si>
    <t xml:space="preserve">Equipo y elementos auxiliares para soldadura eléctrica.</t>
  </si>
  <si>
    <t xml:space="preserve">Subtotal maquinaria:</t>
  </si>
  <si>
    <t xml:space="preserve">Mano de obra</t>
  </si>
  <si>
    <t xml:space="preserve">mo018</t>
  </si>
  <si>
    <t xml:space="preserve">h</t>
  </si>
  <si>
    <t xml:space="preserve">Maestro 1ª cerrajero.</t>
  </si>
  <si>
    <t xml:space="preserve">mo059</t>
  </si>
  <si>
    <t xml:space="preserve">h</t>
  </si>
  <si>
    <t xml:space="preserve">Ayudante cerrajero.</t>
  </si>
  <si>
    <t xml:space="preserve">Subtotal mano de obra:</t>
  </si>
  <si>
    <t xml:space="preserve">Herramientas</t>
  </si>
  <si>
    <t xml:space="preserve">%</t>
  </si>
  <si>
    <t xml:space="preserve">Herramientas</t>
  </si>
  <si>
    <t xml:space="preserve">Coste de mantenimiento decenal: $ 12.073,08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</si>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</sst>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5.61" customWidth="1"/>
    <col min="3" max="3" width="7.65" customWidth="1"/>
    <col min="4" max="4" width="68.85" customWidth="1"/>
    <col min="5" max="5" width="12.24" customWidth="1"/>
    <col min="6" max="6" width="13.77" customWidth="1"/>
    <col min="7" max="7" width="12.58"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45.00" thickBot="1" customHeight="1">
      <c r="A10" s="1" t="s">
        <v>12</v>
      </c>
      <c r="B10" s="1"/>
      <c r="C10" s="10" t="s">
        <v>13</v>
      </c>
      <c r="D10" s="1" t="s">
        <v>14</v>
      </c>
      <c r="E10" s="11">
        <v>14.25</v>
      </c>
      <c r="F10" s="12">
        <v>3719.78</v>
      </c>
      <c r="G10" s="12">
        <f ca="1">ROUND(INDIRECT(ADDRESS(ROW()+(0), COLUMN()+(-2), 1))*INDIRECT(ADDRESS(ROW()+(0), COLUMN()+(-1), 1)), 2)</f>
        <v>53006.9</v>
      </c>
    </row>
    <row r="11" spans="1:7" ht="24.00" thickBot="1" customHeight="1">
      <c r="A11" s="1" t="s">
        <v>15</v>
      </c>
      <c r="B11" s="1"/>
      <c r="C11" s="10" t="s">
        <v>16</v>
      </c>
      <c r="D11" s="1" t="s">
        <v>17</v>
      </c>
      <c r="E11" s="11">
        <v>2</v>
      </c>
      <c r="F11" s="12">
        <v>966.41</v>
      </c>
      <c r="G11" s="12">
        <f ca="1">ROUND(INDIRECT(ADDRESS(ROW()+(0), COLUMN()+(-2), 1))*INDIRECT(ADDRESS(ROW()+(0), COLUMN()+(-1), 1)), 2)</f>
        <v>1932.82</v>
      </c>
    </row>
    <row r="12" spans="1:7" ht="24.00" thickBot="1" customHeight="1">
      <c r="A12" s="1" t="s">
        <v>18</v>
      </c>
      <c r="B12" s="1"/>
      <c r="C12" s="10" t="s">
        <v>19</v>
      </c>
      <c r="D12" s="1" t="s">
        <v>20</v>
      </c>
      <c r="E12" s="13">
        <v>0.16</v>
      </c>
      <c r="F12" s="14">
        <v>6941.64</v>
      </c>
      <c r="G12" s="14">
        <f ca="1">ROUND(INDIRECT(ADDRESS(ROW()+(0), COLUMN()+(-2), 1))*INDIRECT(ADDRESS(ROW()+(0), COLUMN()+(-1), 1)), 2)</f>
        <v>1110.66</v>
      </c>
    </row>
    <row r="13" spans="1:7" ht="13.50" thickBot="1" customHeight="1">
      <c r="A13" s="15"/>
      <c r="B13" s="15"/>
      <c r="C13" s="15"/>
      <c r="D13" s="15"/>
      <c r="E13" s="9" t="s">
        <v>21</v>
      </c>
      <c r="F13" s="9"/>
      <c r="G13" s="17">
        <f ca="1">ROUND(SUM(INDIRECT(ADDRESS(ROW()+(-1), COLUMN()+(0), 1)),INDIRECT(ADDRESS(ROW()+(-2), COLUMN()+(0), 1)),INDIRECT(ADDRESS(ROW()+(-3), COLUMN()+(0), 1))), 2)</f>
        <v>56050.3</v>
      </c>
    </row>
    <row r="14" spans="1:7" ht="13.50" thickBot="1" customHeight="1">
      <c r="A14" s="15">
        <v>2</v>
      </c>
      <c r="B14" s="15"/>
      <c r="C14" s="15"/>
      <c r="D14" s="18" t="s">
        <v>22</v>
      </c>
      <c r="E14" s="18"/>
      <c r="F14" s="15"/>
      <c r="G14" s="15"/>
    </row>
    <row r="15" spans="1:7" ht="13.50" thickBot="1" customHeight="1">
      <c r="A15" s="1" t="s">
        <v>23</v>
      </c>
      <c r="B15" s="1"/>
      <c r="C15" s="10" t="s">
        <v>24</v>
      </c>
      <c r="D15" s="1" t="s">
        <v>25</v>
      </c>
      <c r="E15" s="13">
        <v>0.116</v>
      </c>
      <c r="F15" s="14">
        <v>2245.64</v>
      </c>
      <c r="G15" s="14">
        <f ca="1">ROUND(INDIRECT(ADDRESS(ROW()+(0), COLUMN()+(-2), 1))*INDIRECT(ADDRESS(ROW()+(0), COLUMN()+(-1), 1)), 2)</f>
        <v>260.49</v>
      </c>
    </row>
    <row r="16" spans="1:7" ht="13.50" thickBot="1" customHeight="1">
      <c r="A16" s="15"/>
      <c r="B16" s="15"/>
      <c r="C16" s="15"/>
      <c r="D16" s="15"/>
      <c r="E16" s="9" t="s">
        <v>26</v>
      </c>
      <c r="F16" s="9"/>
      <c r="G16" s="17">
        <f ca="1">ROUND(SUM(INDIRECT(ADDRESS(ROW()+(-1), COLUMN()+(0), 1))), 2)</f>
        <v>260.49</v>
      </c>
    </row>
    <row r="17" spans="1:7" ht="13.50" thickBot="1" customHeight="1">
      <c r="A17" s="15">
        <v>3</v>
      </c>
      <c r="B17" s="15"/>
      <c r="C17" s="15"/>
      <c r="D17" s="18" t="s">
        <v>27</v>
      </c>
      <c r="E17" s="18"/>
      <c r="F17" s="15"/>
      <c r="G17" s="15"/>
    </row>
    <row r="18" spans="1:7" ht="13.50" thickBot="1" customHeight="1">
      <c r="A18" s="1" t="s">
        <v>28</v>
      </c>
      <c r="B18" s="1"/>
      <c r="C18" s="10" t="s">
        <v>29</v>
      </c>
      <c r="D18" s="1" t="s">
        <v>30</v>
      </c>
      <c r="E18" s="11">
        <v>0.732</v>
      </c>
      <c r="F18" s="12">
        <v>8805.63</v>
      </c>
      <c r="G18" s="12">
        <f ca="1">ROUND(INDIRECT(ADDRESS(ROW()+(0), COLUMN()+(-2), 1))*INDIRECT(ADDRESS(ROW()+(0), COLUMN()+(-1), 1)), 2)</f>
        <v>6445.72</v>
      </c>
    </row>
    <row r="19" spans="1:7" ht="13.50" thickBot="1" customHeight="1">
      <c r="A19" s="1" t="s">
        <v>31</v>
      </c>
      <c r="B19" s="1"/>
      <c r="C19" s="10" t="s">
        <v>32</v>
      </c>
      <c r="D19" s="1" t="s">
        <v>33</v>
      </c>
      <c r="E19" s="13">
        <v>0.461</v>
      </c>
      <c r="F19" s="14">
        <v>6509.67</v>
      </c>
      <c r="G19" s="14">
        <f ca="1">ROUND(INDIRECT(ADDRESS(ROW()+(0), COLUMN()+(-2), 1))*INDIRECT(ADDRESS(ROW()+(0), COLUMN()+(-1), 1)), 2)</f>
        <v>3000.96</v>
      </c>
    </row>
    <row r="20" spans="1:7" ht="13.50" thickBot="1" customHeight="1">
      <c r="A20" s="15"/>
      <c r="B20" s="15"/>
      <c r="C20" s="15"/>
      <c r="D20" s="15"/>
      <c r="E20" s="9" t="s">
        <v>34</v>
      </c>
      <c r="F20" s="9"/>
      <c r="G20" s="17">
        <f ca="1">ROUND(SUM(INDIRECT(ADDRESS(ROW()+(-1), COLUMN()+(0), 1)),INDIRECT(ADDRESS(ROW()+(-2), COLUMN()+(0), 1))), 2)</f>
        <v>9446.68</v>
      </c>
    </row>
    <row r="21" spans="1:7" ht="13.50" thickBot="1" customHeight="1">
      <c r="A21" s="15">
        <v>4</v>
      </c>
      <c r="B21" s="15"/>
      <c r="C21" s="15"/>
      <c r="D21" s="18" t="s">
        <v>35</v>
      </c>
      <c r="E21" s="18"/>
      <c r="F21" s="15"/>
      <c r="G21" s="15"/>
    </row>
    <row r="22" spans="1:7" ht="13.50" thickBot="1" customHeight="1">
      <c r="A22" s="19"/>
      <c r="B22" s="19"/>
      <c r="C22" s="20" t="s">
        <v>36</v>
      </c>
      <c r="D22" s="19" t="s">
        <v>37</v>
      </c>
      <c r="E22" s="13">
        <v>2</v>
      </c>
      <c r="F22" s="14">
        <f ca="1">ROUND(SUM(INDIRECT(ADDRESS(ROW()+(-2), COLUMN()+(1), 1)),INDIRECT(ADDRESS(ROW()+(-6), COLUMN()+(1), 1)),INDIRECT(ADDRESS(ROW()+(-9), COLUMN()+(1), 1))), 2)</f>
        <v>65757.5</v>
      </c>
      <c r="G22" s="14">
        <f ca="1">ROUND(INDIRECT(ADDRESS(ROW()+(0), COLUMN()+(-2), 1))*INDIRECT(ADDRESS(ROW()+(0), COLUMN()+(-1), 1))/100, 2)</f>
        <v>1315.15</v>
      </c>
    </row>
    <row r="23" spans="1:7" ht="13.50" thickBot="1" customHeight="1">
      <c r="A23" s="21" t="s">
        <v>38</v>
      </c>
      <c r="B23" s="21"/>
      <c r="C23" s="22"/>
      <c r="D23" s="23"/>
      <c r="E23" s="24" t="s">
        <v>39</v>
      </c>
      <c r="F23" s="25"/>
      <c r="G23" s="26">
        <f ca="1">ROUND(SUM(INDIRECT(ADDRESS(ROW()+(-1), COLUMN()+(0), 1)),INDIRECT(ADDRESS(ROW()+(-3), COLUMN()+(0), 1)),INDIRECT(ADDRESS(ROW()+(-7), COLUMN()+(0), 1)),INDIRECT(ADDRESS(ROW()+(-10), COLUMN()+(0), 1))), 2)</f>
        <v>67072.7</v>
      </c>
    </row>
  </sheetData>
  <mergeCells count="27">
    <mergeCell ref="A1:G1"/>
    <mergeCell ref="C3:G3"/>
    <mergeCell ref="A5:G5"/>
    <mergeCell ref="A8:B8"/>
    <mergeCell ref="A9:B9"/>
    <mergeCell ref="D9:E9"/>
    <mergeCell ref="A10:B10"/>
    <mergeCell ref="A11:B11"/>
    <mergeCell ref="A12:B12"/>
    <mergeCell ref="A13:B13"/>
    <mergeCell ref="E13:F13"/>
    <mergeCell ref="A14:B14"/>
    <mergeCell ref="D14:E14"/>
    <mergeCell ref="A15:B15"/>
    <mergeCell ref="A16:B16"/>
    <mergeCell ref="E16:F16"/>
    <mergeCell ref="A17:B17"/>
    <mergeCell ref="D17:E17"/>
    <mergeCell ref="A18:B18"/>
    <mergeCell ref="A19:B19"/>
    <mergeCell ref="A20:B20"/>
    <mergeCell ref="E20:F20"/>
    <mergeCell ref="A21:B21"/>
    <mergeCell ref="D21:E21"/>
    <mergeCell ref="A22:B22"/>
    <mergeCell ref="A23:D23"/>
    <mergeCell ref="E23:F23"/>
  </mergeCells>
  <pageMargins left="0.147638" right="0.147638" top="0.206693" bottom="0.206693" header="0.0" footer="0.0"/>
  <pageSetup paperSize="9" orientation="portrait"/>
  <rowBreaks count="0" manualBreakCount="0">
    </rowBreaks>
</worksheet>
</file>