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<sst xmlns="http://schemas.openxmlformats.org/spreadsheetml/2006/main" count="74" uniqueCount="74">
  <si>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</si>
  <si>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FAC020</t>
  </si>
  <si>
    <t xml:space="preserve">m²</t>
  </si>
  <si>
    <t xml:space="preserve">Revestimiento exterior de fachada ventilada, de placas de cemento. Sistema Placotherm V "PLACO".</t>
  </si>
  <si>
    <r>
      <rPr>
        <sz val="8.25"/>
        <color rgb="FF000000"/>
        <rFont val="Arial"/>
        <family val="2"/>
      </rPr>
      <t xml:space="preserve">Revestimiento exterior de fachada ventilada, de placas de cemento de alto rendimiento, Aquaroc 13 "PLACO", de 12,5x1200x900 mm, colocación con tornillos, mediante el sistema Placotherm V Aquaroc "PLACO" con DAU nº 14/089 B, sobre subestructura soporte de aluminio extruido de montantes verticales de perfiles en T y en L, de 1,8 mm de espesor con una modulación de 600 mm; imprimación con lámina altamente transpirable impermeable al agua de lluvia, Placotherm Estándar, capa base de mortero polimérico de altas prestaciones reforzado con fibras, Placotherm Base, color blanco, compuesto de cemento blanco, cargas minerales, resinas hidrófugas redispersables, fibras y aditivos especiales armado con malla de refuerzo CMALL 160 y capa de acabado de mortero orgánico Webertene Advance XS "WEBER", color a elegir, gama Estándar, acabado gota, con un tamaño máximo de partícula de 0,5 mm, a base de siloxanos, cargas minerales, pigmentos resistentes a los rayos UV, fungicidas y aditivos especiales sobre imprimación reguladora de la absorción Webertene Primer "WEBER". Incluso ménsulas de sustentación y de retención para la fijación de la subestructura soporte, tornillería para la fijación de las placas, fijaciones para el anclaje de los perfiles, mortero Placotherm Base y cinta CMALL 160 "PLACO", para el tratamiento de juntas, perfil de PVC con malla de fibra de vidrio antiálcalis, Perfil Goteo "PLACO", para remate de dinteles, y cinta adhesiva de doble cara para la fijación de la lámina altamente transpirable. El precio no incluye el aislamiento térmico.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</si>
  <si>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</si>
  <si>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</si>
  <si>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</si>
  <si>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</si>
  <si>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</si>
  <si>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</si>
  <si>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</si>
  <si>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mt12ple300a</t>
  </si>
  <si>
    <t xml:space="preserve">Ud</t>
  </si>
  <si>
    <t xml:space="preserve">Ménsula de sustentación de aluminio extruido de aleación 6063 y tratamiento térmico T66, con aislamiento de polipropileno de 5 mm de espesor, para rotura de puente térmico, "PLACO", de 65 mm de longitud.</t>
  </si>
  <si>
    <t xml:space="preserve">mt12ple310a</t>
  </si>
  <si>
    <t xml:space="preserve">Ud</t>
  </si>
  <si>
    <t xml:space="preserve">Ménsula de retención de aluminio extruido de aleación 6063 y tratamiento térmico T66, con aislamiento de polipropileno de 5 mm de espesor, para rotura de puente térmico, "PLACO", de 65 mm de longitud.</t>
  </si>
  <si>
    <t xml:space="preserve">mt12plt100</t>
  </si>
  <si>
    <t xml:space="preserve">Ud</t>
  </si>
  <si>
    <t xml:space="preserve">Taco de nylon con tornillo de acero galvanizado con cabeza hexagonal, "PLACO", de 10 mm de diámetro y 80 mm de longitud, para fijación de ménsulas.</t>
  </si>
  <si>
    <t xml:space="preserve">mt12plp300</t>
  </si>
  <si>
    <t xml:space="preserve">m</t>
  </si>
  <si>
    <t xml:space="preserve">Perfil en T de aluminio extruido de aleación 6063 y tratamiento térmico T-66, "PLACO", de 1,8 mm de espesor, suministrado en barras de 6 m de longitud.</t>
  </si>
  <si>
    <t xml:space="preserve">mt12plp310</t>
  </si>
  <si>
    <t xml:space="preserve">m</t>
  </si>
  <si>
    <t xml:space="preserve">Perfil en L de aluminio extruido de aleación 6063 y tratamiento térmico T-66, "PLACO", de 1,8 mm de espesor, suministrado en barras de 6 m de longitud.</t>
  </si>
  <si>
    <t xml:space="preserve">mt12plt060</t>
  </si>
  <si>
    <t xml:space="preserve">Ud</t>
  </si>
  <si>
    <t xml:space="preserve">Tornillo autotaladrante de acero inoxidable "PLACO", con cabeza hexagonal, de 19 mm de longitud.</t>
  </si>
  <si>
    <t xml:space="preserve">mt15mvp010a</t>
  </si>
  <si>
    <t xml:space="preserve">m</t>
  </si>
  <si>
    <t xml:space="preserve">Lámina altamente transpirable impermeable al agua de lluvia, Placotherm Estándar "PLACO", de 175 µm de espesor y 60 g/m², de 0,01 m de espesor de aire equivalente frente a la difusión de vapor de agua, permeabilidad al aire 2 m³/h·m² a 50 Pa, (Euroclase E de reacción al fuego), suministrada en rollos de 1,50x50 m.</t>
  </si>
  <si>
    <t xml:space="preserve">mt12plq010a</t>
  </si>
  <si>
    <t xml:space="preserve">m²</t>
  </si>
  <si>
    <t xml:space="preserve">Placa de cemento de alto rendimiento, Aquaroc 13 "PLACO", de 12,5x1200x900 mm.</t>
  </si>
  <si>
    <t xml:space="preserve">mt12plq020b</t>
  </si>
  <si>
    <t xml:space="preserve">Ud</t>
  </si>
  <si>
    <t xml:space="preserve">Tornillo THTPF 38 "PLACO", con cabeza de trompeta, de 38 mm de longitud, para instalación de placas de cemento sobre perfiles.</t>
  </si>
  <si>
    <t xml:space="preserve">mt28mpp010a</t>
  </si>
  <si>
    <t xml:space="preserve">kg</t>
  </si>
  <si>
    <t xml:space="preserve">Mortero polimérico de altas prestaciones reforzado con fibras, Placotherm Base, "PLACO", color blanco, compuesto de cemento blanco, cargas minerales, resinas hidrófugas redispersables, fibras y aditivos especiales, para aplicar con llana, para tratamiento de juntas y plastecido superficial de placas en sistemas Placotherm, resistencia a compresión de 3 a 7,5 N/mm², absorción de agua por capilaridad menor de 0,2 kg/m² min½.</t>
  </si>
  <si>
    <t xml:space="preserve">mt28fvp010a</t>
  </si>
  <si>
    <t xml:space="preserve">m</t>
  </si>
  <si>
    <t xml:space="preserve">Cinta de juntas de malla de fibra de vidrio antiálcalis, CMALL 160 "PLACO", de 160 g/m² de masa superficial, de 100 mm de anchura y 0,52 mm de espesor, suministrada en rollos de 50 m de longitud.</t>
  </si>
  <si>
    <t xml:space="preserve">mt28fvp020a</t>
  </si>
  <si>
    <t xml:space="preserve">m</t>
  </si>
  <si>
    <t xml:space="preserve">Malla de refuerzo de fibra de vidrio antiálcalis, CMALL 160 "PLACO", de 160 g/m² de masa superficial, de 1,1 m de anchura y 0,52 mm de espesor, suministrada en rollos de 50 m de longitud.</t>
  </si>
  <si>
    <t xml:space="preserve">mt28fvp050</t>
  </si>
  <si>
    <t xml:space="preserve">m</t>
  </si>
  <si>
    <t xml:space="preserve">Perfil de PVC con malla de fibra de vidrio antiálcalis, Perfil Goteo "PLACO", para remate de dinteles, suministrado en barras de 2,5 m de longitud.</t>
  </si>
  <si>
    <t xml:space="preserve">mt28pcc010c</t>
  </si>
  <si>
    <t xml:space="preserve">l</t>
  </si>
  <si>
    <t xml:space="preserve">Imprimación reguladora de la absorción Webertene Primer "WEBER", color a elegir, gama Estándar, a base de copolímeros acrílicos, cargas minerales y aditivos especiales, impermeable al agua de lluvia y permeable al vapor de agua.</t>
  </si>
  <si>
    <t xml:space="preserve">mt28esc090c</t>
  </si>
  <si>
    <t xml:space="preserve">kg</t>
  </si>
  <si>
    <t xml:space="preserve">Mortero orgánico Webertene Advance XS "WEBER", color a elegir, gama Estándar, acabado gota, a base de siloxanos, cargas minerales, pigmentos resistentes a los rayos UV, fungicidas y aditivos especiales.</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</si>
  <si>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</si>
  <si>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</si>
  <si>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</si>
  <si>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</si>
  <si>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</si>
  <si>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</si>
  <si>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</si>
  <si>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Maestro 1ª montador de sistemas de fachadas prefabricadas.</t>
  </si>
  <si>
    <t xml:space="preserve">mo099</t>
  </si>
  <si>
    <t xml:space="preserve">h</t>
  </si>
  <si>
    <t xml:space="preserve">Ayudante montador de sistemas de fachadas prefabricadas.</t>
  </si>
  <si>
    <t xml:space="preserve">Subtotal mano de obra:</t>
  </si>
  <si>
    <t xml:space="preserve">Herramientas</t>
  </si>
  <si>
    <t xml:space="preserve">%</t>
  </si>
  <si>
    <t xml:space="preserve">Herramientas</t>
  </si>
  <si>
    <t xml:space="preserve">Coste de mantenimiento decenal: $ 10.776,18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</si>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</sst>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71.23"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0.46</v>
      </c>
      <c r="G10" s="12">
        <v>4555.75</v>
      </c>
      <c r="H10" s="12">
        <f ca="1">ROUND(INDIRECT(ADDRESS(ROW()+(0), COLUMN()+(-2), 1))*INDIRECT(ADDRESS(ROW()+(0), COLUMN()+(-1), 1)), 2)</f>
        <v>2095.65</v>
      </c>
    </row>
    <row r="11" spans="1:8" ht="34.50" thickBot="1" customHeight="1">
      <c r="A11" s="1" t="s">
        <v>15</v>
      </c>
      <c r="B11" s="1"/>
      <c r="C11" s="10" t="s">
        <v>16</v>
      </c>
      <c r="D11" s="10"/>
      <c r="E11" s="1" t="s">
        <v>17</v>
      </c>
      <c r="F11" s="11">
        <v>1.39</v>
      </c>
      <c r="G11" s="12">
        <v>3512.45</v>
      </c>
      <c r="H11" s="12">
        <f ca="1">ROUND(INDIRECT(ADDRESS(ROW()+(0), COLUMN()+(-2), 1))*INDIRECT(ADDRESS(ROW()+(0), COLUMN()+(-1), 1)), 2)</f>
        <v>4882.31</v>
      </c>
    </row>
    <row r="12" spans="1:8" ht="24.00" thickBot="1" customHeight="1">
      <c r="A12" s="1" t="s">
        <v>18</v>
      </c>
      <c r="B12" s="1"/>
      <c r="C12" s="10" t="s">
        <v>19</v>
      </c>
      <c r="D12" s="10"/>
      <c r="E12" s="1" t="s">
        <v>20</v>
      </c>
      <c r="F12" s="11">
        <v>2.315</v>
      </c>
      <c r="G12" s="12">
        <v>796.39</v>
      </c>
      <c r="H12" s="12">
        <f ca="1">ROUND(INDIRECT(ADDRESS(ROW()+(0), COLUMN()+(-2), 1))*INDIRECT(ADDRESS(ROW()+(0), COLUMN()+(-1), 1)), 2)</f>
        <v>1843.64</v>
      </c>
    </row>
    <row r="13" spans="1:8" ht="24.00" thickBot="1" customHeight="1">
      <c r="A13" s="1" t="s">
        <v>21</v>
      </c>
      <c r="B13" s="1"/>
      <c r="C13" s="10" t="s">
        <v>22</v>
      </c>
      <c r="D13" s="10"/>
      <c r="E13" s="1" t="s">
        <v>23</v>
      </c>
      <c r="F13" s="11">
        <v>0.83</v>
      </c>
      <c r="G13" s="12">
        <v>6294.58</v>
      </c>
      <c r="H13" s="12">
        <f ca="1">ROUND(INDIRECT(ADDRESS(ROW()+(0), COLUMN()+(-2), 1))*INDIRECT(ADDRESS(ROW()+(0), COLUMN()+(-1), 1)), 2)</f>
        <v>5224.5</v>
      </c>
    </row>
    <row r="14" spans="1:8" ht="24.00" thickBot="1" customHeight="1">
      <c r="A14" s="1" t="s">
        <v>24</v>
      </c>
      <c r="B14" s="1"/>
      <c r="C14" s="10" t="s">
        <v>25</v>
      </c>
      <c r="D14" s="10"/>
      <c r="E14" s="1" t="s">
        <v>26</v>
      </c>
      <c r="F14" s="11">
        <v>0.83</v>
      </c>
      <c r="G14" s="12">
        <v>4973.08</v>
      </c>
      <c r="H14" s="12">
        <f ca="1">ROUND(INDIRECT(ADDRESS(ROW()+(0), COLUMN()+(-2), 1))*INDIRECT(ADDRESS(ROW()+(0), COLUMN()+(-1), 1)), 2)</f>
        <v>4127.66</v>
      </c>
    </row>
    <row r="15" spans="1:8" ht="24.00" thickBot="1" customHeight="1">
      <c r="A15" s="1" t="s">
        <v>27</v>
      </c>
      <c r="B15" s="1"/>
      <c r="C15" s="10" t="s">
        <v>28</v>
      </c>
      <c r="D15" s="10"/>
      <c r="E15" s="1" t="s">
        <v>29</v>
      </c>
      <c r="F15" s="11">
        <v>4.63</v>
      </c>
      <c r="G15" s="12">
        <v>338.37</v>
      </c>
      <c r="H15" s="12">
        <f ca="1">ROUND(INDIRECT(ADDRESS(ROW()+(0), COLUMN()+(-2), 1))*INDIRECT(ADDRESS(ROW()+(0), COLUMN()+(-1), 1)), 2)</f>
        <v>1566.65</v>
      </c>
    </row>
    <row r="16" spans="1:8" ht="45.00" thickBot="1" customHeight="1">
      <c r="A16" s="1" t="s">
        <v>30</v>
      </c>
      <c r="B16" s="1"/>
      <c r="C16" s="10" t="s">
        <v>31</v>
      </c>
      <c r="D16" s="10"/>
      <c r="E16" s="1" t="s">
        <v>32</v>
      </c>
      <c r="F16" s="11">
        <v>1.1</v>
      </c>
      <c r="G16" s="12">
        <v>3403.85</v>
      </c>
      <c r="H16" s="12">
        <f ca="1">ROUND(INDIRECT(ADDRESS(ROW()+(0), COLUMN()+(-2), 1))*INDIRECT(ADDRESS(ROW()+(0), COLUMN()+(-1), 1)), 2)</f>
        <v>3744.24</v>
      </c>
    </row>
    <row r="17" spans="1:8" ht="13.50" thickBot="1" customHeight="1">
      <c r="A17" s="1" t="s">
        <v>33</v>
      </c>
      <c r="B17" s="1"/>
      <c r="C17" s="10" t="s">
        <v>34</v>
      </c>
      <c r="D17" s="10"/>
      <c r="E17" s="1" t="s">
        <v>35</v>
      </c>
      <c r="F17" s="11">
        <v>1.05</v>
      </c>
      <c r="G17" s="12">
        <v>20344.4</v>
      </c>
      <c r="H17" s="12">
        <f ca="1">ROUND(INDIRECT(ADDRESS(ROW()+(0), COLUMN()+(-2), 1))*INDIRECT(ADDRESS(ROW()+(0), COLUMN()+(-1), 1)), 2)</f>
        <v>21361.6</v>
      </c>
    </row>
    <row r="18" spans="1:8" ht="24.00" thickBot="1" customHeight="1">
      <c r="A18" s="1" t="s">
        <v>36</v>
      </c>
      <c r="B18" s="1"/>
      <c r="C18" s="10" t="s">
        <v>37</v>
      </c>
      <c r="D18" s="10"/>
      <c r="E18" s="1" t="s">
        <v>38</v>
      </c>
      <c r="F18" s="11">
        <v>20</v>
      </c>
      <c r="G18" s="12">
        <v>45.93</v>
      </c>
      <c r="H18" s="12">
        <f ca="1">ROUND(INDIRECT(ADDRESS(ROW()+(0), COLUMN()+(-2), 1))*INDIRECT(ADDRESS(ROW()+(0), COLUMN()+(-1), 1)), 2)</f>
        <v>918.6</v>
      </c>
    </row>
    <row r="19" spans="1:8" ht="66.00" thickBot="1" customHeight="1">
      <c r="A19" s="1" t="s">
        <v>39</v>
      </c>
      <c r="B19" s="1"/>
      <c r="C19" s="10" t="s">
        <v>40</v>
      </c>
      <c r="D19" s="10"/>
      <c r="E19" s="1" t="s">
        <v>41</v>
      </c>
      <c r="F19" s="11">
        <v>4.6</v>
      </c>
      <c r="G19" s="12">
        <v>597.75</v>
      </c>
      <c r="H19" s="12">
        <f ca="1">ROUND(INDIRECT(ADDRESS(ROW()+(0), COLUMN()+(-2), 1))*INDIRECT(ADDRESS(ROW()+(0), COLUMN()+(-1), 1)), 2)</f>
        <v>2749.65</v>
      </c>
    </row>
    <row r="20" spans="1:8" ht="34.50" thickBot="1" customHeight="1">
      <c r="A20" s="1" t="s">
        <v>42</v>
      </c>
      <c r="B20" s="1"/>
      <c r="C20" s="10" t="s">
        <v>43</v>
      </c>
      <c r="D20" s="10"/>
      <c r="E20" s="1" t="s">
        <v>44</v>
      </c>
      <c r="F20" s="11">
        <v>2.1</v>
      </c>
      <c r="G20" s="12">
        <v>201.04</v>
      </c>
      <c r="H20" s="12">
        <f ca="1">ROUND(INDIRECT(ADDRESS(ROW()+(0), COLUMN()+(-2), 1))*INDIRECT(ADDRESS(ROW()+(0), COLUMN()+(-1), 1)), 2)</f>
        <v>422.18</v>
      </c>
    </row>
    <row r="21" spans="1:8" ht="34.50" thickBot="1" customHeight="1">
      <c r="A21" s="1" t="s">
        <v>45</v>
      </c>
      <c r="B21" s="1"/>
      <c r="C21" s="10" t="s">
        <v>46</v>
      </c>
      <c r="D21" s="10"/>
      <c r="E21" s="1" t="s">
        <v>47</v>
      </c>
      <c r="F21" s="11">
        <v>1.1</v>
      </c>
      <c r="G21" s="12">
        <v>1795.94</v>
      </c>
      <c r="H21" s="12">
        <f ca="1">ROUND(INDIRECT(ADDRESS(ROW()+(0), COLUMN()+(-2), 1))*INDIRECT(ADDRESS(ROW()+(0), COLUMN()+(-1), 1)), 2)</f>
        <v>1975.53</v>
      </c>
    </row>
    <row r="22" spans="1:8" ht="24.00" thickBot="1" customHeight="1">
      <c r="A22" s="1" t="s">
        <v>48</v>
      </c>
      <c r="B22" s="1"/>
      <c r="C22" s="10" t="s">
        <v>49</v>
      </c>
      <c r="D22" s="10"/>
      <c r="E22" s="1" t="s">
        <v>50</v>
      </c>
      <c r="F22" s="11">
        <v>0.17</v>
      </c>
      <c r="G22" s="12">
        <v>2043.89</v>
      </c>
      <c r="H22" s="12">
        <f ca="1">ROUND(INDIRECT(ADDRESS(ROW()+(0), COLUMN()+(-2), 1))*INDIRECT(ADDRESS(ROW()+(0), COLUMN()+(-1), 1)), 2)</f>
        <v>347.46</v>
      </c>
    </row>
    <row r="23" spans="1:8" ht="34.50" thickBot="1" customHeight="1">
      <c r="A23" s="1" t="s">
        <v>51</v>
      </c>
      <c r="B23" s="1"/>
      <c r="C23" s="10" t="s">
        <v>52</v>
      </c>
      <c r="D23" s="10"/>
      <c r="E23" s="1" t="s">
        <v>53</v>
      </c>
      <c r="F23" s="11">
        <v>0.45</v>
      </c>
      <c r="G23" s="12">
        <v>4649.08</v>
      </c>
      <c r="H23" s="12">
        <f ca="1">ROUND(INDIRECT(ADDRESS(ROW()+(0), COLUMN()+(-2), 1))*INDIRECT(ADDRESS(ROW()+(0), COLUMN()+(-1), 1)), 2)</f>
        <v>2092.09</v>
      </c>
    </row>
    <row r="24" spans="1:8" ht="34.50" thickBot="1" customHeight="1">
      <c r="A24" s="1" t="s">
        <v>54</v>
      </c>
      <c r="B24" s="1"/>
      <c r="C24" s="10" t="s">
        <v>55</v>
      </c>
      <c r="D24" s="10"/>
      <c r="E24" s="1" t="s">
        <v>56</v>
      </c>
      <c r="F24" s="11">
        <v>1.5</v>
      </c>
      <c r="G24" s="12">
        <v>2853.56</v>
      </c>
      <c r="H24" s="12">
        <f ca="1">ROUND(INDIRECT(ADDRESS(ROW()+(0), COLUMN()+(-2), 1))*INDIRECT(ADDRESS(ROW()+(0), COLUMN()+(-1), 1)), 2)</f>
        <v>4280.34</v>
      </c>
    </row>
    <row r="25" spans="1:8" ht="34.50" thickBot="1" customHeight="1">
      <c r="A25" s="1" t="s">
        <v>57</v>
      </c>
      <c r="B25" s="1"/>
      <c r="C25" s="10" t="s">
        <v>58</v>
      </c>
      <c r="D25" s="10"/>
      <c r="E25" s="1" t="s">
        <v>59</v>
      </c>
      <c r="F25" s="13">
        <v>1.6</v>
      </c>
      <c r="G25" s="14">
        <v>1335.94</v>
      </c>
      <c r="H25" s="14">
        <f ca="1">ROUND(INDIRECT(ADDRESS(ROW()+(0), COLUMN()+(-2), 1))*INDIRECT(ADDRESS(ROW()+(0), COLUMN()+(-1), 1)), 2)</f>
        <v>2137.5</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59769.6</v>
      </c>
    </row>
    <row r="27" spans="1:8" ht="13.50" thickBot="1" customHeight="1">
      <c r="A27" s="15">
        <v>2</v>
      </c>
      <c r="B27" s="15"/>
      <c r="C27" s="15"/>
      <c r="D27" s="15"/>
      <c r="E27" s="18" t="s">
        <v>61</v>
      </c>
      <c r="F27" s="18"/>
      <c r="G27" s="15"/>
      <c r="H27" s="15"/>
    </row>
    <row r="28" spans="1:8" ht="13.50" thickBot="1" customHeight="1">
      <c r="A28" s="1" t="s">
        <v>62</v>
      </c>
      <c r="B28" s="1"/>
      <c r="C28" s="10" t="s">
        <v>63</v>
      </c>
      <c r="D28" s="10"/>
      <c r="E28" s="1" t="s">
        <v>64</v>
      </c>
      <c r="F28" s="11">
        <v>0.886</v>
      </c>
      <c r="G28" s="12">
        <v>8553.61</v>
      </c>
      <c r="H28" s="12">
        <f ca="1">ROUND(INDIRECT(ADDRESS(ROW()+(0), COLUMN()+(-2), 1))*INDIRECT(ADDRESS(ROW()+(0), COLUMN()+(-1), 1)), 2)</f>
        <v>7578.5</v>
      </c>
    </row>
    <row r="29" spans="1:8" ht="13.50" thickBot="1" customHeight="1">
      <c r="A29" s="1" t="s">
        <v>65</v>
      </c>
      <c r="B29" s="1"/>
      <c r="C29" s="10" t="s">
        <v>66</v>
      </c>
      <c r="D29" s="10"/>
      <c r="E29" s="1" t="s">
        <v>67</v>
      </c>
      <c r="F29" s="13">
        <v>0.886</v>
      </c>
      <c r="G29" s="14">
        <v>6222.52</v>
      </c>
      <c r="H29" s="14">
        <f ca="1">ROUND(INDIRECT(ADDRESS(ROW()+(0), COLUMN()+(-2), 1))*INDIRECT(ADDRESS(ROW()+(0), COLUMN()+(-1), 1)), 2)</f>
        <v>5513.15</v>
      </c>
    </row>
    <row r="30" spans="1:8" ht="13.50" thickBot="1" customHeight="1">
      <c r="A30" s="15"/>
      <c r="B30" s="15"/>
      <c r="C30" s="15"/>
      <c r="D30" s="15"/>
      <c r="E30" s="15"/>
      <c r="F30" s="9" t="s">
        <v>68</v>
      </c>
      <c r="G30" s="9"/>
      <c r="H30" s="17">
        <f ca="1">ROUND(SUM(INDIRECT(ADDRESS(ROW()+(-1), COLUMN()+(0), 1)),INDIRECT(ADDRESS(ROW()+(-2), COLUMN()+(0), 1))), 2)</f>
        <v>13091.7</v>
      </c>
    </row>
    <row r="31" spans="1:8" ht="13.50" thickBot="1" customHeight="1">
      <c r="A31" s="15">
        <v>3</v>
      </c>
      <c r="B31" s="15"/>
      <c r="C31" s="15"/>
      <c r="D31" s="15"/>
      <c r="E31" s="18" t="s">
        <v>69</v>
      </c>
      <c r="F31" s="18"/>
      <c r="G31" s="15"/>
      <c r="H31" s="15"/>
    </row>
    <row r="32" spans="1:8" ht="13.50" thickBot="1" customHeight="1">
      <c r="A32" s="19"/>
      <c r="B32" s="19"/>
      <c r="C32" s="20" t="s">
        <v>70</v>
      </c>
      <c r="D32" s="20"/>
      <c r="E32" s="19" t="s">
        <v>71</v>
      </c>
      <c r="F32" s="13">
        <v>2</v>
      </c>
      <c r="G32" s="14">
        <f ca="1">ROUND(SUM(INDIRECT(ADDRESS(ROW()+(-2), COLUMN()+(1), 1)),INDIRECT(ADDRESS(ROW()+(-6), COLUMN()+(1), 1))), 2)</f>
        <v>72861.3</v>
      </c>
      <c r="H32" s="14">
        <f ca="1">ROUND(INDIRECT(ADDRESS(ROW()+(0), COLUMN()+(-2), 1))*INDIRECT(ADDRESS(ROW()+(0), COLUMN()+(-1), 1))/100, 2)</f>
        <v>1457.23</v>
      </c>
    </row>
    <row r="33" spans="1:8" ht="13.50" thickBot="1" customHeight="1">
      <c r="A33" s="21" t="s">
        <v>72</v>
      </c>
      <c r="B33" s="21"/>
      <c r="C33" s="22"/>
      <c r="D33" s="22"/>
      <c r="E33" s="23"/>
      <c r="F33" s="24" t="s">
        <v>73</v>
      </c>
      <c r="G33" s="25"/>
      <c r="H33" s="26">
        <f ca="1">ROUND(SUM(INDIRECT(ADDRESS(ROW()+(-1), COLUMN()+(0), 1)),INDIRECT(ADDRESS(ROW()+(-3), COLUMN()+(0), 1)),INDIRECT(ADDRESS(ROW()+(-7), COLUMN()+(0), 1))), 2)</f>
        <v>74318.5</v>
      </c>
    </row>
  </sheetData>
  <mergeCells count="6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F30:G30"/>
    <mergeCell ref="A31:B31"/>
    <mergeCell ref="C31:D31"/>
    <mergeCell ref="E31:F31"/>
    <mergeCell ref="A32:B32"/>
    <mergeCell ref="C32:D32"/>
    <mergeCell ref="A33:E33"/>
    <mergeCell ref="F33:G33"/>
  </mergeCells>
  <pageMargins left="0.147638" right="0.147638" top="0.206693" bottom="0.206693" header="0.0" footer="0.0"/>
  <pageSetup paperSize="9" orientation="portrait"/>
  <rowBreaks count="0" manualBreakCount="0">
    </rowBreaks>
</worksheet>
</file>