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<sst xmlns="http://schemas.openxmlformats.org/spreadsheetml/2006/main" count="52" uniqueCount="52">
  <si>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</si>
  <si>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UPG010</t>
  </si>
  <si>
    <t xml:space="preserve">m²</t>
  </si>
  <si>
    <t xml:space="preserve">Hormigón proyectado, para vaso de piscina.</t>
  </si>
  <si>
    <r>
      <rPr>
        <sz val="8.25"/>
        <color rgb="FF000000"/>
        <rFont val="Arial"/>
        <family val="2"/>
      </rPr>
      <t xml:space="preserve">Hormigón H35 (20) 20/6, expuesto a ciclos hielo-deshielo, exposición a sulfatos despreciable, con baja permeabilidad, expuesto a ambientes salinos, docilidad blanda, proyectado por vía húmeda para formación de paramento horizontal de vaso de piscina, de 15 cm de espesor, con doble malla electrosoldada sin economía de borde tipo C 139 de acero AT56-50H, separación 100x100 mm y Ø longitudinal 4,2 mm, y armadura de refuerzo de acero A63-42H, cuantía 4 kg/m³, sin juntas de proyecto. Incluso alambre de atar y separadores.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</si>
  <si>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</si>
  <si>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</si>
  <si>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</si>
  <si>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</si>
  <si>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</si>
  <si>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</si>
  <si>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</si>
  <si>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mt07ame110ada</t>
  </si>
  <si>
    <t xml:space="preserve">m²</t>
  </si>
  <si>
    <t xml:space="preserve">Malla electrosoldada sin economía de borde tipo C 139 de acero AT56-50H, separación 100x100 mm, con barras longitudinales de 4,2 mm de diámetro y barras transversales de 4,2 mm de diámetro, según NCh 218.Of77.</t>
  </si>
  <si>
    <t xml:space="preserve">mt07aco100a</t>
  </si>
  <si>
    <t xml:space="preserve">kg</t>
  </si>
  <si>
    <t xml:space="preserve">Acero en barras con resaltes, A63-42H, de varios diámetros, según NCh204.Of77.</t>
  </si>
  <si>
    <t xml:space="preserve">mt08var050</t>
  </si>
  <si>
    <t xml:space="preserve">kg</t>
  </si>
  <si>
    <t xml:space="preserve">Alambre galvanizado para atar, de 1,30 mm de diámetro.</t>
  </si>
  <si>
    <t xml:space="preserve">mt07aco020d</t>
  </si>
  <si>
    <t xml:space="preserve">Ud</t>
  </si>
  <si>
    <t xml:space="preserve">Separador homologado para muros.</t>
  </si>
  <si>
    <t xml:space="preserve">mt10hes200b</t>
  </si>
  <si>
    <t xml:space="preserve">m³</t>
  </si>
  <si>
    <t xml:space="preserve">Hormigón para proyectar, H35 (20) 20/6, expuesto a ciclos hielo-deshielo, exposición a sulfatos despreciable, con baja permeabilidad, expuesto a ambientes salinos, docilidad blanda, con una dosificación de cemento de 400 kg/m³, preparado en central.</t>
  </si>
  <si>
    <t xml:space="preserve">Subtotal materiales:</t>
  </si>
  <si>
    <t xml:space="preserve">Maquinaria</t>
  </si>
  <si>
    <t xml:space="preserve">mq06gun010</t>
  </si>
  <si>
    <t xml:space="preserve">h</t>
  </si>
  <si>
    <t xml:space="preserve">Shotcretera de hormigón por vía húmeda 33 kW.</t>
  </si>
  <si>
    <t xml:space="preserve">Subtotal maquinaria:</t>
  </si>
  <si>
    <t xml:space="preserve">Mano de obra</t>
  </si>
  <si>
    <t xml:space="preserve">mo043</t>
  </si>
  <si>
    <t xml:space="preserve">h</t>
  </si>
  <si>
    <t xml:space="preserve">Maestro 1ª enfierrador.</t>
  </si>
  <si>
    <t xml:space="preserve">mo090</t>
  </si>
  <si>
    <t xml:space="preserve">h</t>
  </si>
  <si>
    <t xml:space="preserve">Ayudante enfierrador.</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</si>
  <si>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</si>
  <si>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</si>
  <si>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</si>
  <si>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</si>
  <si>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</si>
  <si>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</si>
  <si>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</si>
  <si>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</si>
  <si>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</si>
  <si>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</si>
  <si>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$ 1.759,67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</si>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</sst>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2.2</v>
      </c>
      <c r="F10" s="12">
        <v>2044.35</v>
      </c>
      <c r="G10" s="12">
        <f ca="1">ROUND(INDIRECT(ADDRESS(ROW()+(0), COLUMN()+(-2), 1))*INDIRECT(ADDRESS(ROW()+(0), COLUMN()+(-1), 1)), 2)</f>
        <v>4497.57</v>
      </c>
    </row>
    <row r="11" spans="1:7" ht="24.00" thickBot="1" customHeight="1">
      <c r="A11" s="1" t="s">
        <v>15</v>
      </c>
      <c r="B11" s="1"/>
      <c r="C11" s="10" t="s">
        <v>16</v>
      </c>
      <c r="D11" s="1" t="s">
        <v>17</v>
      </c>
      <c r="E11" s="11">
        <v>4.2</v>
      </c>
      <c r="F11" s="12">
        <v>680.54</v>
      </c>
      <c r="G11" s="12">
        <f ca="1">ROUND(INDIRECT(ADDRESS(ROW()+(0), COLUMN()+(-2), 1))*INDIRECT(ADDRESS(ROW()+(0), COLUMN()+(-1), 1)), 2)</f>
        <v>2858.27</v>
      </c>
    </row>
    <row r="12" spans="1:7" ht="13.50" thickBot="1" customHeight="1">
      <c r="A12" s="1" t="s">
        <v>18</v>
      </c>
      <c r="B12" s="1"/>
      <c r="C12" s="10" t="s">
        <v>19</v>
      </c>
      <c r="D12" s="1" t="s">
        <v>20</v>
      </c>
      <c r="E12" s="11">
        <v>0.048</v>
      </c>
      <c r="F12" s="12">
        <v>919.27</v>
      </c>
      <c r="G12" s="12">
        <f ca="1">ROUND(INDIRECT(ADDRESS(ROW()+(0), COLUMN()+(-2), 1))*INDIRECT(ADDRESS(ROW()+(0), COLUMN()+(-1), 1)), 2)</f>
        <v>44.12</v>
      </c>
    </row>
    <row r="13" spans="1:7" ht="13.50" thickBot="1" customHeight="1">
      <c r="A13" s="1" t="s">
        <v>21</v>
      </c>
      <c r="B13" s="1"/>
      <c r="C13" s="10" t="s">
        <v>22</v>
      </c>
      <c r="D13" s="1" t="s">
        <v>23</v>
      </c>
      <c r="E13" s="11">
        <v>4</v>
      </c>
      <c r="F13" s="12">
        <v>42.49</v>
      </c>
      <c r="G13" s="12">
        <f ca="1">ROUND(INDIRECT(ADDRESS(ROW()+(0), COLUMN()+(-2), 1))*INDIRECT(ADDRESS(ROW()+(0), COLUMN()+(-1), 1)), 2)</f>
        <v>169.96</v>
      </c>
    </row>
    <row r="14" spans="1:7" ht="45.00" thickBot="1" customHeight="1">
      <c r="A14" s="1" t="s">
        <v>24</v>
      </c>
      <c r="B14" s="1"/>
      <c r="C14" s="10" t="s">
        <v>25</v>
      </c>
      <c r="D14" s="1" t="s">
        <v>26</v>
      </c>
      <c r="E14" s="13">
        <v>0.155</v>
      </c>
      <c r="F14" s="14">
        <v>79416</v>
      </c>
      <c r="G14" s="14">
        <f ca="1">ROUND(INDIRECT(ADDRESS(ROW()+(0), COLUMN()+(-2), 1))*INDIRECT(ADDRESS(ROW()+(0), COLUMN()+(-1), 1)), 2)</f>
        <v>12309.5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19879.4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0.7</v>
      </c>
      <c r="F17" s="14">
        <v>9296.48</v>
      </c>
      <c r="G17" s="14">
        <f ca="1">ROUND(INDIRECT(ADDRESS(ROW()+(0), COLUMN()+(-2), 1))*INDIRECT(ADDRESS(ROW()+(0), COLUMN()+(-1), 1)), 2)</f>
        <v>6507.54</v>
      </c>
    </row>
    <row r="18" spans="1:7" ht="13.50" thickBot="1" customHeight="1">
      <c r="A18" s="15"/>
      <c r="B18" s="15"/>
      <c r="C18" s="15"/>
      <c r="D18" s="15"/>
      <c r="E18" s="9" t="s">
        <v>32</v>
      </c>
      <c r="F18" s="9"/>
      <c r="G18" s="17">
        <f ca="1">ROUND(SUM(INDIRECT(ADDRESS(ROW()+(-1), COLUMN()+(0), 1))), 2)</f>
        <v>6507.54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0.087</v>
      </c>
      <c r="F20" s="12">
        <v>8665.87</v>
      </c>
      <c r="G20" s="12">
        <f ca="1">ROUND(INDIRECT(ADDRESS(ROW()+(0), COLUMN()+(-2), 1))*INDIRECT(ADDRESS(ROW()+(0), COLUMN()+(-1), 1)), 2)</f>
        <v>753.93</v>
      </c>
    </row>
    <row r="21" spans="1:7" ht="13.50" thickBot="1" customHeight="1">
      <c r="A21" s="1" t="s">
        <v>37</v>
      </c>
      <c r="B21" s="1"/>
      <c r="C21" s="10" t="s">
        <v>38</v>
      </c>
      <c r="D21" s="1" t="s">
        <v>39</v>
      </c>
      <c r="E21" s="11">
        <v>0.092</v>
      </c>
      <c r="F21" s="12">
        <v>6473.56</v>
      </c>
      <c r="G21" s="12">
        <f ca="1">ROUND(INDIRECT(ADDRESS(ROW()+(0), COLUMN()+(-2), 1))*INDIRECT(ADDRESS(ROW()+(0), COLUMN()+(-1), 1)), 2)</f>
        <v>595.57</v>
      </c>
    </row>
    <row r="22" spans="1:7" ht="13.50" thickBot="1" customHeight="1">
      <c r="A22" s="1" t="s">
        <v>40</v>
      </c>
      <c r="B22" s="1"/>
      <c r="C22" s="10" t="s">
        <v>41</v>
      </c>
      <c r="D22" s="1" t="s">
        <v>42</v>
      </c>
      <c r="E22" s="11">
        <v>0.587</v>
      </c>
      <c r="F22" s="12">
        <v>8327.21</v>
      </c>
      <c r="G22" s="12">
        <f ca="1">ROUND(INDIRECT(ADDRESS(ROW()+(0), COLUMN()+(-2), 1))*INDIRECT(ADDRESS(ROW()+(0), COLUMN()+(-1), 1)), 2)</f>
        <v>4888.07</v>
      </c>
    </row>
    <row r="23" spans="1:7" ht="13.50" thickBot="1" customHeight="1">
      <c r="A23" s="1" t="s">
        <v>43</v>
      </c>
      <c r="B23" s="1"/>
      <c r="C23" s="10" t="s">
        <v>44</v>
      </c>
      <c r="D23" s="1" t="s">
        <v>45</v>
      </c>
      <c r="E23" s="13">
        <v>0.248</v>
      </c>
      <c r="F23" s="14">
        <v>6224.8</v>
      </c>
      <c r="G23" s="14">
        <f ca="1">ROUND(INDIRECT(ADDRESS(ROW()+(0), COLUMN()+(-2), 1))*INDIRECT(ADDRESS(ROW()+(0), COLUMN()+(-1), 1)), 2)</f>
        <v>1543.75</v>
      </c>
    </row>
    <row r="24" spans="1:7" ht="13.50" thickBot="1" customHeight="1">
      <c r="A24" s="15"/>
      <c r="B24" s="15"/>
      <c r="C24" s="15"/>
      <c r="D24" s="15"/>
      <c r="E24" s="9" t="s">
        <v>46</v>
      </c>
      <c r="F24" s="9"/>
      <c r="G24" s="17">
        <f ca="1">ROUND(SUM(INDIRECT(ADDRESS(ROW()+(-1), COLUMN()+(0), 1)),INDIRECT(ADDRESS(ROW()+(-2), COLUMN()+(0), 1)),INDIRECT(ADDRESS(ROW()+(-3), COLUMN()+(0), 1)),INDIRECT(ADDRESS(ROW()+(-4), COLUMN()+(0), 1))), 2)</f>
        <v>7781.32</v>
      </c>
    </row>
    <row r="25" spans="1:7" ht="13.50" thickBot="1" customHeight="1">
      <c r="A25" s="15">
        <v>4</v>
      </c>
      <c r="B25" s="15"/>
      <c r="C25" s="15"/>
      <c r="D25" s="18" t="s">
        <v>47</v>
      </c>
      <c r="E25" s="18"/>
      <c r="F25" s="15"/>
      <c r="G25" s="15"/>
    </row>
    <row r="26" spans="1:7" ht="13.50" thickBot="1" customHeight="1">
      <c r="A26" s="19"/>
      <c r="B26" s="19"/>
      <c r="C26" s="20" t="s">
        <v>48</v>
      </c>
      <c r="D26" s="19" t="s">
        <v>49</v>
      </c>
      <c r="E26" s="13">
        <v>3</v>
      </c>
      <c r="F26" s="14">
        <f ca="1">ROUND(SUM(INDIRECT(ADDRESS(ROW()+(-2), COLUMN()+(1), 1)),INDIRECT(ADDRESS(ROW()+(-8), COLUMN()+(1), 1)),INDIRECT(ADDRESS(ROW()+(-11), COLUMN()+(1), 1))), 2)</f>
        <v>34168.3</v>
      </c>
      <c r="G26" s="14">
        <f ca="1">ROUND(INDIRECT(ADDRESS(ROW()+(0), COLUMN()+(-2), 1))*INDIRECT(ADDRESS(ROW()+(0), COLUMN()+(-1), 1))/100, 2)</f>
        <v>1025.05</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2)</f>
        <v>35193.3</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