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<sst xmlns="http://schemas.openxmlformats.org/spreadsheetml/2006/main" count="26" uniqueCount="26">
  <si>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</si>
  <si>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RTM020</t>
  </si>
  <si>
    <t xml:space="preserve">m²</t>
  </si>
  <si>
    <t xml:space="preserve">Cielo falso registrable de paneles de madera, sistema Fonotech Fonowood "BUTECH".</t>
  </si>
  <si>
    <r>
      <rPr>
        <sz val="7.80"/>
        <color rgb="FF000000"/>
        <rFont val="A"/>
        <family val="2"/>
      </rPr>
      <t xml:space="preserve">Cielo falso registrable suspendido situado a una altura </t>
    </r>
    <r>
      <rPr>
        <b/>
        <sz val="7.80"/>
        <color rgb="FF000000"/>
        <rFont val="A"/>
        <family val="2"/>
      </rPr>
      <t xml:space="preserve">menor de 4 m</t>
    </r>
    <r>
      <rPr>
        <sz val="7.80"/>
        <color rgb="FF000000"/>
        <rFont val="A"/>
        <family val="2"/>
      </rPr>
      <t xml:space="preserve">, de </t>
    </r>
    <r>
      <rPr>
        <b/>
        <sz val="7.80"/>
        <color rgb="FF000000"/>
        <rFont val="A"/>
        <family val="2"/>
      </rPr>
      <t xml:space="preserve">paneles perforados autosoportantes, de MDF con una lámina de melamina con recubrimiento ignífugo en la cara vista, modelo Cree, color arce "BUTECH" "PORCELANOSA GRUPO", de 600x600 mm y 12 mm de espesor</t>
    </r>
    <r>
      <rPr>
        <sz val="7.80"/>
        <color rgb="FF000000"/>
        <rFont val="A"/>
        <family val="2"/>
      </rPr>
      <t xml:space="preserve">, suspendidos de la losa mediante perfilería metálica vista, de 24 mm de anchura, comprendiendo perfiles primarios, secundarios y angulares de remate, </t>
    </r>
    <r>
      <rPr>
        <b/>
        <sz val="7.80"/>
        <color rgb="FF000000"/>
        <rFont val="A"/>
        <family val="2"/>
      </rPr>
      <t xml:space="preserve">prelacados en color acero</t>
    </r>
    <r>
      <rPr>
        <sz val="7.80"/>
        <color rgb="FF000000"/>
        <rFont val="A"/>
        <family val="2"/>
      </rPr>
      <t xml:space="preserve">, fijados al techo mediante varillas y cuelgues.</t>
    </r>
  </si>
  <si>
    <t xml:space="preserve">Descompuesto</t>
  </si>
  <si>
    <t xml:space="preserve">Ud</t>
  </si>
  <si>
    <t xml:space="preserve">Descomposición</t>
  </si>
  <si>
    <t xml:space="preserve">Rend.</t>
  </si>
  <si>
    <t xml:space="preserve">Precio unitario</t>
  </si>
  <si>
    <t xml:space="preserve">Precio partida</t>
  </si>
  <si>
    <t xml:space="preserve">mt16pmb010aa</t>
  </si>
  <si>
    <t xml:space="preserve">m²</t>
  </si>
  <si>
    <t xml:space="preserve">Cielo falso formado por paneles perforados autosoportantes, de MDF con una lámina de melamina con recubrimiento ignífugo en la cara vista, imitación madera, modelo Cree "BUTECH" "PORCELANOSA GRUPO", de 600x600 mm y 12 mm de espesor, con un velo de fibra de vidrio adherido a la cara interna del panel, como corrector acústico y filtro de partículas, resistencia térmica 0,06 m²K/W, conductividad térmica 0,2 W/(mK), densidad 2300 kg/m³, factor de resistencia a la difusión del vapor de agua 20 y Euroclase B-s2,d0 de reacción al fuego; incluso parte proporcional de sistema de perfilería metálica con acabado prelacado en color acero y varillas de sujeción.</t>
  </si>
  <si>
    <t xml:space="preserve">mo015</t>
  </si>
  <si>
    <t xml:space="preserve">h</t>
  </si>
  <si>
    <t xml:space="preserve">Maestro 1ª montador de cielos falsos.</t>
  </si>
  <si>
    <t xml:space="preserve">mo082</t>
  </si>
  <si>
    <t xml:space="preserve">h</t>
  </si>
  <si>
    <t xml:space="preserve">Ayudante montador de cielos falsos.</t>
  </si>
  <si>
    <t xml:space="preserve">%</t>
  </si>
  <si>
    <t xml:space="preserve">Medios auxiliares</t>
  </si>
  <si>
    <t xml:space="preserve">%</t>
  </si>
  <si>
    <t xml:space="preserve">Costes indirectos</t>
  </si>
  <si>
    <t xml:space="preserve">Coste de mantenimiento decenal: $ 69.145,50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</si>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</sst>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3.79" customWidth="1"/>
    <col min="3" max="3" width="5.83" customWidth="1"/>
    <col min="4" max="4" width="21.86" customWidth="1"/>
    <col min="5" max="5" width="27.25" customWidth="1"/>
    <col min="6" max="6" width="12.82" customWidth="1"/>
    <col min="7" max="7" width="2.48" customWidth="1"/>
    <col min="8" max="8" width="3.93" customWidth="1"/>
    <col min="9" max="9" width="11.37"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40.80" thickBot="1" customHeight="1">
      <c r="A3" s="3" t="s">
        <v>1</v>
      </c>
      <c r="B3" s="3"/>
      <c r="C3" s="3"/>
      <c r="D3" s="4" t="s">
        <v>2</v>
      </c>
      <c r="E3" s="3" t="s">
        <v>3</v>
      </c>
      <c r="F3" s="5"/>
      <c r="G3" s="5"/>
      <c r="H3" s="5"/>
      <c r="I3" s="5"/>
      <c r="J3" s="5"/>
      <c r="K3" s="5"/>
    </row>
    <row r="4" spans="1:11" ht="50.4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88.80" thickBot="1" customHeight="1">
      <c r="A8" s="10" t="s">
        <v>11</v>
      </c>
      <c r="B8" s="12" t="s">
        <v>12</v>
      </c>
      <c r="C8" s="10" t="s">
        <v>13</v>
      </c>
      <c r="D8" s="10"/>
      <c r="E8" s="10"/>
      <c r="F8" s="10"/>
      <c r="G8" s="14">
        <v>1.050000</v>
      </c>
      <c r="H8" s="14"/>
      <c r="I8" s="16">
        <v>87918.830000</v>
      </c>
      <c r="J8" s="16"/>
      <c r="K8" s="16">
        <f ca="1">ROUND(INDIRECT(ADDRESS(ROW()+(0), COLUMN()+(-4), 1))*INDIRECT(ADDRESS(ROW()+(0), COLUMN()+(-2), 1)), 2)</f>
        <v>92314.770000</v>
      </c>
    </row>
    <row r="9" spans="1:11" ht="12.00" thickBot="1" customHeight="1">
      <c r="A9" s="17" t="s">
        <v>14</v>
      </c>
      <c r="B9" s="18" t="s">
        <v>15</v>
      </c>
      <c r="C9" s="17" t="s">
        <v>16</v>
      </c>
      <c r="D9" s="17"/>
      <c r="E9" s="17"/>
      <c r="F9" s="17"/>
      <c r="G9" s="19">
        <v>0.200000</v>
      </c>
      <c r="H9" s="19"/>
      <c r="I9" s="20">
        <v>4984.340000</v>
      </c>
      <c r="J9" s="20"/>
      <c r="K9" s="20">
        <f ca="1">ROUND(INDIRECT(ADDRESS(ROW()+(0), COLUMN()+(-4), 1))*INDIRECT(ADDRESS(ROW()+(0), COLUMN()+(-2), 1)), 2)</f>
        <v>996.870000</v>
      </c>
    </row>
    <row r="10" spans="1:11" ht="12.00" thickBot="1" customHeight="1">
      <c r="A10" s="17" t="s">
        <v>17</v>
      </c>
      <c r="B10" s="21" t="s">
        <v>18</v>
      </c>
      <c r="C10" s="22" t="s">
        <v>19</v>
      </c>
      <c r="D10" s="22"/>
      <c r="E10" s="22"/>
      <c r="F10" s="22"/>
      <c r="G10" s="23">
        <v>0.200000</v>
      </c>
      <c r="H10" s="23"/>
      <c r="I10" s="24">
        <v>3550.660000</v>
      </c>
      <c r="J10" s="24"/>
      <c r="K10" s="24">
        <f ca="1">ROUND(INDIRECT(ADDRESS(ROW()+(0), COLUMN()+(-4), 1))*INDIRECT(ADDRESS(ROW()+(0), COLUMN()+(-2), 1)), 2)</f>
        <v>710.130000</v>
      </c>
    </row>
    <row r="11" spans="1:11" ht="12.00" thickBot="1" customHeight="1">
      <c r="A11" s="17"/>
      <c r="B11" s="12" t="s">
        <v>20</v>
      </c>
      <c r="C11" s="10" t="s">
        <v>21</v>
      </c>
      <c r="D11" s="10"/>
      <c r="E11" s="10"/>
      <c r="F11" s="10"/>
      <c r="G11" s="14">
        <v>2.000000</v>
      </c>
      <c r="H11" s="14"/>
      <c r="I11" s="16">
        <f ca="1">ROUND(SUM(INDIRECT(ADDRESS(ROW()+(-1), COLUMN()+(2), 1)),INDIRECT(ADDRESS(ROW()+(-2), COLUMN()+(2), 1)),INDIRECT(ADDRESS(ROW()+(-3), COLUMN()+(2), 1))), 2)</f>
        <v>94021.770000</v>
      </c>
      <c r="J11" s="16"/>
      <c r="K11" s="16">
        <f ca="1">ROUND(INDIRECT(ADDRESS(ROW()+(0), COLUMN()+(-4), 1))*INDIRECT(ADDRESS(ROW()+(0), COLUMN()+(-2), 1))/100, 2)</f>
        <v>1880.440000</v>
      </c>
    </row>
    <row r="12" spans="1:11" ht="12.00" thickBot="1" customHeight="1">
      <c r="A12" s="22"/>
      <c r="B12" s="21" t="s">
        <v>22</v>
      </c>
      <c r="C12" s="22" t="s">
        <v>23</v>
      </c>
      <c r="D12" s="22"/>
      <c r="E12" s="22"/>
      <c r="F12" s="22"/>
      <c r="G12" s="23">
        <v>3.000000</v>
      </c>
      <c r="H12" s="23"/>
      <c r="I12" s="24">
        <f ca="1">ROUND(SUM(INDIRECT(ADDRESS(ROW()+(-1), COLUMN()+(2), 1)),INDIRECT(ADDRESS(ROW()+(-2), COLUMN()+(2), 1)),INDIRECT(ADDRESS(ROW()+(-3), COLUMN()+(2), 1)),INDIRECT(ADDRESS(ROW()+(-4), COLUMN()+(2), 1))), 2)</f>
        <v>95902.210000</v>
      </c>
      <c r="J12" s="24"/>
      <c r="K12" s="24">
        <f ca="1">ROUND(INDIRECT(ADDRESS(ROW()+(0), COLUMN()+(-4), 1))*INDIRECT(ADDRESS(ROW()+(0), COLUMN()+(-2), 1))/100, 2)</f>
        <v>2877.070000</v>
      </c>
    </row>
    <row r="13" spans="1:11" ht="12.00" thickBot="1" customHeight="1">
      <c r="A13" s="6" t="s">
        <v>24</v>
      </c>
      <c r="B13" s="7"/>
      <c r="C13" s="7"/>
      <c r="D13" s="7"/>
      <c r="E13" s="7"/>
      <c r="F13" s="7"/>
      <c r="G13" s="25"/>
      <c r="H13" s="25"/>
      <c r="I13" s="6" t="s">
        <v>25</v>
      </c>
      <c r="J13" s="6"/>
      <c r="K13" s="26">
        <f ca="1">ROUND(SUM(INDIRECT(ADDRESS(ROW()+(-1), COLUMN()+(0), 1)),INDIRECT(ADDRESS(ROW()+(-2), COLUMN()+(0), 1)),INDIRECT(ADDRESS(ROW()+(-3), COLUMN()+(0), 1)),INDIRECT(ADDRESS(ROW()+(-4), COLUMN()+(0), 1)),INDIRECT(ADDRESS(ROW()+(-5), COLUMN()+(0), 1))), 2)</f>
        <v>98779.280000</v>
      </c>
    </row>
  </sheetData>
  <mergeCells count="27">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A13:F13"/>
    <mergeCell ref="G13:H13"/>
    <mergeCell ref="I13:J13"/>
  </mergeCells>
  <pageMargins left="0.620079" right="0.472441" top="0.472441" bottom="0.472441" header="0.0" footer="0.0"/>
  <pageSetup paperSize="9" orientation="portrait"/>
  <rowBreaks count="0" manualBreakCount="0">
    </rowBreaks>
</worksheet>
</file>