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<sst xmlns="http://schemas.openxmlformats.org/spreadsheetml/2006/main" count="58" uniqueCount="58">
  <si>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</si>
  <si>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RSI010</t>
  </si>
  <si>
    <t xml:space="preserve">m²</t>
  </si>
  <si>
    <t xml:space="preserve">Piso industrial, sistema MasterTop "MBCC de Sika".</t>
  </si>
  <si>
    <r>
      <rPr>
        <sz val="8.25"/>
        <color rgb="FF000000"/>
        <rFont val="Arial"/>
        <family val="2"/>
      </rPr>
      <t xml:space="preserve">Piso industrial, realizado con el sistema MasterTop 100 "MBCC de Sika", apto para sótanos, constituido por: radier de hormigón con adición de fibras de 20 cm de espesor, realizada con hormigón H20 (20) 20/6, no expuesto a ciclos hielo-deshielo, exposición a sulfatos despreciable, sin requerimiento de permeabilidad, docilidad blanda, preparado en central, con cemento grado normal con un contenido de fibras sin función estructural, fibras de polipropileno MasterFiber 022 "MBCC de Sika" de 0,6 kg/m³, extendido y vibrado manual mediante regla vibrante; y aplicación sobre el hormigón fresco de capa de rodadura de mortero endurecedor, MasterTop 100 "MBCC de Sika" con resistencia a compresión de 60 N/mm², resistencia a flexión de 10 N/mm² y resistencia a la abrasión según el método Böhme de 6 cm³ / 50 cm², color Gris Natural (5 kg/m²), con acabado superficial mediante platachado y pulido mecánicos. El precio no incluye la base del radier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</si>
  <si>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</si>
  <si>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</si>
  <si>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</si>
  <si>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</si>
  <si>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</si>
  <si>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</si>
  <si>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</si>
  <si>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</si>
  <si>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</si>
  <si>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</si>
  <si>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</si>
  <si>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</si>
  <si>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</si>
  <si>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</si>
  <si>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</si>
  <si>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</si>
  <si>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</si>
  <si>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</si>
  <si>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</si>
  <si>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mt08frb010a</t>
  </si>
  <si>
    <t xml:space="preserve">kg</t>
  </si>
  <si>
    <t xml:space="preserve">Fibras de polipropileno MasterFiber 022 "MBCC de Sika", de 12 mm de longitud y de entre 31 y 35 micras de diámetro, para prevenir fisuras por retracción en elementos de hormigón.</t>
  </si>
  <si>
    <t xml:space="preserve">mt09bnc010s</t>
  </si>
  <si>
    <t xml:space="preserve">kg</t>
  </si>
  <si>
    <t xml:space="preserve">Mortero endurecedor, MasterTop 100 "MBCC de Sika" con resistencia a compresión de 60 N/mm², resistencia a flexión de 10 N/mm² y resistencia a la abrasión según el método Böhme de 6 cm³ / 50 cm², color Gris Natural, compuesto de cemento, áridos seleccionados de cuarzo, pigmentos orgánicos y aditivos, de baja porosidad, con una densidad aparente de 1330 kg/m³, con resistencia a los aceites y a la gasolina, una resistencia a la compresión de 75000 kN/m² y una resistencia a la abrasión según el método Böhme de 6 cm³ / 50 cm².</t>
  </si>
  <si>
    <t xml:space="preserve">Subtotal materiales:</t>
  </si>
  <si>
    <t xml:space="preserve">Maquinaria</t>
  </si>
  <si>
    <t xml:space="preserve">mq04dua020b</t>
  </si>
  <si>
    <t xml:space="preserve">h</t>
  </si>
  <si>
    <t xml:space="preserve">Dumper de descarga frontal de 2 t de carga útil.</t>
  </si>
  <si>
    <t xml:space="preserve">mq06vib020</t>
  </si>
  <si>
    <t xml:space="preserve">h</t>
  </si>
  <si>
    <t xml:space="preserve">Regla vibrante de 3 m.</t>
  </si>
  <si>
    <t xml:space="preserve">mq06fra010</t>
  </si>
  <si>
    <t xml:space="preserve">h</t>
  </si>
  <si>
    <t xml:space="preserve">Platacho mecánico de hormigón.</t>
  </si>
  <si>
    <t xml:space="preserve">mq06aca030</t>
  </si>
  <si>
    <t xml:space="preserve">h</t>
  </si>
  <si>
    <t xml:space="preserve">Pulidora para pisos de hormigón, compuesta por platos giratorios a los que se acoplan una serie de muelas abrasivas diamantadas, refrigeradas con agua, con sistema de aspiración.</t>
  </si>
  <si>
    <t xml:space="preserve">Subtotal maquinaria:</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</si>
  <si>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</si>
  <si>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</si>
  <si>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</si>
  <si>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</si>
  <si>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</si>
  <si>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</si>
  <si>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</si>
  <si>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</si>
  <si>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</si>
  <si>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</si>
  <si>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</si>
  <si>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$ 17.330,71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</si>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</sst>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69.87" customWidth="1"/>
    <col min="5" max="5" width="11.73" customWidth="1"/>
    <col min="6" max="6" width="14.28"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0.036</v>
      </c>
      <c r="F10" s="12">
        <v>924.2</v>
      </c>
      <c r="G10" s="12">
        <f ca="1">ROUND(INDIRECT(ADDRESS(ROW()+(0), COLUMN()+(-2), 1))*INDIRECT(ADDRESS(ROW()+(0), COLUMN()+(-1), 1)), 2)</f>
        <v>33.27</v>
      </c>
    </row>
    <row r="11" spans="1:7" ht="13.50" thickBot="1" customHeight="1">
      <c r="A11" s="1" t="s">
        <v>15</v>
      </c>
      <c r="B11" s="1"/>
      <c r="C11" s="10" t="s">
        <v>16</v>
      </c>
      <c r="D11" s="1" t="s">
        <v>17</v>
      </c>
      <c r="E11" s="11">
        <v>0.095</v>
      </c>
      <c r="F11" s="12">
        <v>10855.4</v>
      </c>
      <c r="G11" s="12">
        <f ca="1">ROUND(INDIRECT(ADDRESS(ROW()+(0), COLUMN()+(-2), 1))*INDIRECT(ADDRESS(ROW()+(0), COLUMN()+(-1), 1)), 2)</f>
        <v>1031.26</v>
      </c>
    </row>
    <row r="12" spans="1:7" ht="13.50" thickBot="1" customHeight="1">
      <c r="A12" s="1" t="s">
        <v>18</v>
      </c>
      <c r="B12" s="1"/>
      <c r="C12" s="10" t="s">
        <v>19</v>
      </c>
      <c r="D12" s="1" t="s">
        <v>20</v>
      </c>
      <c r="E12" s="11">
        <v>0.164</v>
      </c>
      <c r="F12" s="12">
        <v>17750</v>
      </c>
      <c r="G12" s="12">
        <f ca="1">ROUND(INDIRECT(ADDRESS(ROW()+(0), COLUMN()+(-2), 1))*INDIRECT(ADDRESS(ROW()+(0), COLUMN()+(-1), 1)), 2)</f>
        <v>2911</v>
      </c>
    </row>
    <row r="13" spans="1:7" ht="13.50" thickBot="1" customHeight="1">
      <c r="A13" s="1" t="s">
        <v>21</v>
      </c>
      <c r="B13" s="1"/>
      <c r="C13" s="10" t="s">
        <v>22</v>
      </c>
      <c r="D13" s="1" t="s">
        <v>23</v>
      </c>
      <c r="E13" s="11">
        <v>60.9</v>
      </c>
      <c r="F13" s="12">
        <v>100.67</v>
      </c>
      <c r="G13" s="12">
        <f ca="1">ROUND(INDIRECT(ADDRESS(ROW()+(0), COLUMN()+(-2), 1))*INDIRECT(ADDRESS(ROW()+(0), COLUMN()+(-1), 1)), 2)</f>
        <v>6130.8</v>
      </c>
    </row>
    <row r="14" spans="1:7" ht="34.50" thickBot="1" customHeight="1">
      <c r="A14" s="1" t="s">
        <v>24</v>
      </c>
      <c r="B14" s="1"/>
      <c r="C14" s="10" t="s">
        <v>25</v>
      </c>
      <c r="D14" s="1" t="s">
        <v>26</v>
      </c>
      <c r="E14" s="11">
        <v>0.12</v>
      </c>
      <c r="F14" s="12">
        <v>1558.82</v>
      </c>
      <c r="G14" s="12">
        <f ca="1">ROUND(INDIRECT(ADDRESS(ROW()+(0), COLUMN()+(-2), 1))*INDIRECT(ADDRESS(ROW()+(0), COLUMN()+(-1), 1)), 2)</f>
        <v>187.06</v>
      </c>
    </row>
    <row r="15" spans="1:7" ht="76.50" thickBot="1" customHeight="1">
      <c r="A15" s="1" t="s">
        <v>27</v>
      </c>
      <c r="B15" s="1"/>
      <c r="C15" s="10" t="s">
        <v>28</v>
      </c>
      <c r="D15" s="1" t="s">
        <v>29</v>
      </c>
      <c r="E15" s="13">
        <v>5</v>
      </c>
      <c r="F15" s="14">
        <v>380.83</v>
      </c>
      <c r="G15" s="14">
        <f ca="1">ROUND(INDIRECT(ADDRESS(ROW()+(0), COLUMN()+(-2), 1))*INDIRECT(ADDRESS(ROW()+(0), COLUMN()+(-1), 1)), 2)</f>
        <v>1904.15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12197.5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0.038</v>
      </c>
      <c r="F18" s="12">
        <v>6809.3</v>
      </c>
      <c r="G18" s="12">
        <f ca="1">ROUND(INDIRECT(ADDRESS(ROW()+(0), COLUMN()+(-2), 1))*INDIRECT(ADDRESS(ROW()+(0), COLUMN()+(-1), 1)), 2)</f>
        <v>258.75</v>
      </c>
    </row>
    <row r="19" spans="1:7" ht="13.50" thickBot="1" customHeight="1">
      <c r="A19" s="1" t="s">
        <v>35</v>
      </c>
      <c r="B19" s="1"/>
      <c r="C19" s="10" t="s">
        <v>36</v>
      </c>
      <c r="D19" s="1" t="s">
        <v>37</v>
      </c>
      <c r="E19" s="11">
        <v>0.032</v>
      </c>
      <c r="F19" s="12">
        <v>3430.36</v>
      </c>
      <c r="G19" s="12">
        <f ca="1">ROUND(INDIRECT(ADDRESS(ROW()+(0), COLUMN()+(-2), 1))*INDIRECT(ADDRESS(ROW()+(0), COLUMN()+(-1), 1)), 2)</f>
        <v>109.77</v>
      </c>
    </row>
    <row r="20" spans="1:7" ht="13.50" thickBot="1" customHeight="1">
      <c r="A20" s="1" t="s">
        <v>38</v>
      </c>
      <c r="B20" s="1"/>
      <c r="C20" s="10" t="s">
        <v>39</v>
      </c>
      <c r="D20" s="1" t="s">
        <v>40</v>
      </c>
      <c r="E20" s="11">
        <v>0.555</v>
      </c>
      <c r="F20" s="12">
        <v>3724.18</v>
      </c>
      <c r="G20" s="12">
        <f ca="1">ROUND(INDIRECT(ADDRESS(ROW()+(0), COLUMN()+(-2), 1))*INDIRECT(ADDRESS(ROW()+(0), COLUMN()+(-1), 1)), 2)</f>
        <v>2066.92</v>
      </c>
    </row>
    <row r="21" spans="1:7" ht="34.50" thickBot="1" customHeight="1">
      <c r="A21" s="1" t="s">
        <v>41</v>
      </c>
      <c r="B21" s="1"/>
      <c r="C21" s="10" t="s">
        <v>42</v>
      </c>
      <c r="D21" s="1" t="s">
        <v>43</v>
      </c>
      <c r="E21" s="13">
        <v>0.2</v>
      </c>
      <c r="F21" s="14">
        <v>9298.32</v>
      </c>
      <c r="G21" s="14">
        <f ca="1">ROUND(INDIRECT(ADDRESS(ROW()+(0), COLUMN()+(-2), 1))*INDIRECT(ADDRESS(ROW()+(0), COLUMN()+(-1), 1)), 2)</f>
        <v>1859.66</v>
      </c>
    </row>
    <row r="22" spans="1:7" ht="13.50" thickBot="1" customHeight="1">
      <c r="A22" s="15"/>
      <c r="B22" s="15"/>
      <c r="C22" s="15"/>
      <c r="D22" s="15"/>
      <c r="E22" s="9" t="s">
        <v>44</v>
      </c>
      <c r="F22" s="9"/>
      <c r="G22" s="17">
        <f ca="1">ROUND(SUM(INDIRECT(ADDRESS(ROW()+(-1), COLUMN()+(0), 1)),INDIRECT(ADDRESS(ROW()+(-2), COLUMN()+(0), 1)),INDIRECT(ADDRESS(ROW()+(-3), COLUMN()+(0), 1)),INDIRECT(ADDRESS(ROW()+(-4), COLUMN()+(0), 1))), 2)</f>
        <v>4295.1</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0.634</v>
      </c>
      <c r="F24" s="12">
        <v>8689.02</v>
      </c>
      <c r="G24" s="12">
        <f ca="1">ROUND(INDIRECT(ADDRESS(ROW()+(0), COLUMN()+(-2), 1))*INDIRECT(ADDRESS(ROW()+(0), COLUMN()+(-1), 1)), 2)</f>
        <v>5508.84</v>
      </c>
    </row>
    <row r="25" spans="1:7" ht="13.50" thickBot="1" customHeight="1">
      <c r="A25" s="1" t="s">
        <v>49</v>
      </c>
      <c r="B25" s="1"/>
      <c r="C25" s="10" t="s">
        <v>50</v>
      </c>
      <c r="D25" s="1" t="s">
        <v>51</v>
      </c>
      <c r="E25" s="13">
        <v>1.284</v>
      </c>
      <c r="F25" s="14">
        <v>6494.86</v>
      </c>
      <c r="G25" s="14">
        <f ca="1">ROUND(INDIRECT(ADDRESS(ROW()+(0), COLUMN()+(-2), 1))*INDIRECT(ADDRESS(ROW()+(0), COLUMN()+(-1), 1)), 2)</f>
        <v>8339.4</v>
      </c>
    </row>
    <row r="26" spans="1:7" ht="13.50" thickBot="1" customHeight="1">
      <c r="A26" s="15"/>
      <c r="B26" s="15"/>
      <c r="C26" s="15"/>
      <c r="D26" s="15"/>
      <c r="E26" s="9" t="s">
        <v>52</v>
      </c>
      <c r="F26" s="9"/>
      <c r="G26" s="17">
        <f ca="1">ROUND(SUM(INDIRECT(ADDRESS(ROW()+(-1), COLUMN()+(0), 1)),INDIRECT(ADDRESS(ROW()+(-2), COLUMN()+(0), 1))), 2)</f>
        <v>13848.2</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1)),INDIRECT(ADDRESS(ROW()+(-12), COLUMN()+(1), 1))), 2)</f>
        <v>30340.9</v>
      </c>
      <c r="G28" s="14">
        <f ca="1">ROUND(INDIRECT(ADDRESS(ROW()+(0), COLUMN()+(-2), 1))*INDIRECT(ADDRESS(ROW()+(0), COLUMN()+(-1), 1))/100, 2)</f>
        <v>606.82</v>
      </c>
    </row>
    <row r="29" spans="1:7" ht="13.50" thickBot="1" customHeight="1">
      <c r="A29" s="21" t="s">
        <v>56</v>
      </c>
      <c r="B29" s="21"/>
      <c r="C29" s="22"/>
      <c r="D29" s="23"/>
      <c r="E29" s="24" t="s">
        <v>57</v>
      </c>
      <c r="F29" s="25"/>
      <c r="G29" s="26">
        <f ca="1">ROUND(SUM(INDIRECT(ADDRESS(ROW()+(-1), COLUMN()+(0), 1)),INDIRECT(ADDRESS(ROW()+(-3), COLUMN()+(0), 1)),INDIRECT(ADDRESS(ROW()+(-7), COLUMN()+(0), 1)),INDIRECT(ADDRESS(ROW()+(-13), COLUMN()+(0), 1))), 2)</f>
        <v>30947.7</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