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<sst xmlns="http://schemas.openxmlformats.org/spreadsheetml/2006/main" count="46" uniqueCount="46">
  <si>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</si>
  <si>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RSB015</t>
  </si>
  <si>
    <t xml:space="preserve">m²</t>
  </si>
  <si>
    <t xml:space="preserve">Sobrelosa de hormigón liviano.</t>
  </si>
  <si>
    <r>
      <rPr>
        <sz val="8.25"/>
        <color rgb="FF000000"/>
        <rFont val="Arial"/>
        <family val="2"/>
      </rPr>
      <t xml:space="preserve">Sobrelosa, de 6 cm de espesor, de hormigón liviano, de resistencia a compresión 2,0 MPa y 690 kg/m³ de densidad, confeccionado en obra con arcilla expandida y cemento gris, acabado con capa de regularización de mortero de cemento, confeccionado en obra, dosificación 1:6 de 2 cm de espesor, platachada y limpia. Incluso banda de panel rígido de poliestireno expandido para la preparación de las juntas perimetrales de dilatación.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</si>
  <si>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</si>
  <si>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</si>
  <si>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</si>
  <si>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</si>
  <si>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</si>
  <si>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</si>
  <si>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</si>
  <si>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mt16pea020a</t>
  </si>
  <si>
    <t xml:space="preserve">m²</t>
  </si>
  <si>
    <t xml:space="preserve">Panel rígido de poliestireno expandido, mecanizado lateral recto, de 10 mm de espesor, resistencia térmica 0,25 m²K/W, conductividad térmica 0,036 W/(mK), para junta de proyecto.</t>
  </si>
  <si>
    <t xml:space="preserve">mt01arl030b</t>
  </si>
  <si>
    <t xml:space="preserve">m³</t>
  </si>
  <si>
    <t xml:space="preserve">Arcilla expandida, suministrada en sacos Big Bag.</t>
  </si>
  <si>
    <t xml:space="preserve">mt08cem000e</t>
  </si>
  <si>
    <t xml:space="preserve">kg</t>
  </si>
  <si>
    <t xml:space="preserve">Cemento gris en sacos.</t>
  </si>
  <si>
    <t xml:space="preserve">mt08aaa010a</t>
  </si>
  <si>
    <t xml:space="preserve">m³</t>
  </si>
  <si>
    <t xml:space="preserve">Agua.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</si>
  <si>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</si>
  <si>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</si>
  <si>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</si>
  <si>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Subtotal materiales:</t>
  </si>
  <si>
    <t xml:space="preserve">Maquinaria</t>
  </si>
  <si>
    <t xml:space="preserve">mq06hor010</t>
  </si>
  <si>
    <t xml:space="preserve">h</t>
  </si>
  <si>
    <t xml:space="preserve">Concretera eléctrica con una capacidad de amasado de 160 l.</t>
  </si>
  <si>
    <t xml:space="preserve">Subtotal maquinaria: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</si>
  <si>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</si>
  <si>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</si>
  <si>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</si>
  <si>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</si>
  <si>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</si>
  <si>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</si>
  <si>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</si>
  <si>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</si>
  <si>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</si>
  <si>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</si>
  <si>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</si>
  <si>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$ 590,15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</si>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</sst>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6.12" customWidth="1"/>
    <col min="5" max="5" width="70.55" customWidth="1"/>
    <col min="6" max="6" width="11.73" customWidth="1"/>
    <col min="7" max="7" width="14.28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0.05</v>
      </c>
      <c r="G10" s="12">
        <v>1224.3</v>
      </c>
      <c r="H10" s="12">
        <f ca="1">ROUND(INDIRECT(ADDRESS(ROW()+(0), COLUMN()+(-2), 1))*INDIRECT(ADDRESS(ROW()+(0), COLUMN()+(-1), 1)), 2)</f>
        <v>61.22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0.063</v>
      </c>
      <c r="G11" s="12">
        <v>80680.4</v>
      </c>
      <c r="H11" s="12">
        <f ca="1">ROUND(INDIRECT(ADDRESS(ROW()+(0), COLUMN()+(-2), 1))*INDIRECT(ADDRESS(ROW()+(0), COLUMN()+(-1), 1)), 2)</f>
        <v>5082.86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12</v>
      </c>
      <c r="G12" s="12">
        <v>100.67</v>
      </c>
      <c r="H12" s="12">
        <f ca="1">ROUND(INDIRECT(ADDRESS(ROW()+(0), COLUMN()+(-2), 1))*INDIRECT(ADDRESS(ROW()+(0), COLUMN()+(-1), 1)), 2)</f>
        <v>1208.04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0.003</v>
      </c>
      <c r="G13" s="12">
        <v>924.2</v>
      </c>
      <c r="H13" s="12">
        <f ca="1">ROUND(INDIRECT(ADDRESS(ROW()+(0), COLUMN()+(-2), 1))*INDIRECT(ADDRESS(ROW()+(0), COLUMN()+(-1), 1)), 2)</f>
        <v>2.77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0.02</v>
      </c>
      <c r="G14" s="14">
        <v>69697.7</v>
      </c>
      <c r="H14" s="14">
        <f ca="1">ROUND(INDIRECT(ADDRESS(ROW()+(0), COLUMN()+(-2), 1))*INDIRECT(ADDRESS(ROW()+(0), COLUMN()+(-1), 1)), 2)</f>
        <v>1393.95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7748.84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0.038</v>
      </c>
      <c r="G17" s="14">
        <v>2262.69</v>
      </c>
      <c r="H17" s="14">
        <f ca="1">ROUND(INDIRECT(ADDRESS(ROW()+(0), COLUMN()+(-2), 1))*INDIRECT(ADDRESS(ROW()+(0), COLUMN()+(-1), 1)), 2)</f>
        <v>85.98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1))), 2)</f>
        <v>85.98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1">
        <v>0.25</v>
      </c>
      <c r="G20" s="12">
        <v>8689.02</v>
      </c>
      <c r="H20" s="12">
        <f ca="1">ROUND(INDIRECT(ADDRESS(ROW()+(0), COLUMN()+(-2), 1))*INDIRECT(ADDRESS(ROW()+(0), COLUMN()+(-1), 1)), 2)</f>
        <v>2172.26</v>
      </c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3">
        <v>0.25</v>
      </c>
      <c r="G21" s="14">
        <v>6257.69</v>
      </c>
      <c r="H21" s="14">
        <f ca="1">ROUND(INDIRECT(ADDRESS(ROW()+(0), COLUMN()+(-2), 1))*INDIRECT(ADDRESS(ROW()+(0), COLUMN()+(-1), 1)), 2)</f>
        <v>1564.42</v>
      </c>
    </row>
    <row r="22" spans="1:8" ht="13.50" thickBot="1" customHeight="1">
      <c r="A22" s="15"/>
      <c r="B22" s="15"/>
      <c r="C22" s="15"/>
      <c r="D22" s="15"/>
      <c r="E22" s="15"/>
      <c r="F22" s="9" t="s">
        <v>40</v>
      </c>
      <c r="G22" s="9"/>
      <c r="H22" s="17">
        <f ca="1">ROUND(SUM(INDIRECT(ADDRESS(ROW()+(-1), COLUMN()+(0), 1)),INDIRECT(ADDRESS(ROW()+(-2), COLUMN()+(0), 1))), 2)</f>
        <v>3736.68</v>
      </c>
    </row>
    <row r="23" spans="1:8" ht="13.50" thickBot="1" customHeight="1">
      <c r="A23" s="15">
        <v>4</v>
      </c>
      <c r="B23" s="15"/>
      <c r="C23" s="15"/>
      <c r="D23" s="15"/>
      <c r="E23" s="18" t="s">
        <v>41</v>
      </c>
      <c r="F23" s="18"/>
      <c r="G23" s="15"/>
      <c r="H23" s="15"/>
    </row>
    <row r="24" spans="1:8" ht="13.50" thickBot="1" customHeight="1">
      <c r="A24" s="19"/>
      <c r="B24" s="19"/>
      <c r="C24" s="20" t="s">
        <v>42</v>
      </c>
      <c r="D24" s="20"/>
      <c r="E24" s="19" t="s">
        <v>43</v>
      </c>
      <c r="F24" s="13">
        <v>2</v>
      </c>
      <c r="G24" s="14">
        <f ca="1">ROUND(SUM(INDIRECT(ADDRESS(ROW()+(-2), COLUMN()+(1), 1)),INDIRECT(ADDRESS(ROW()+(-6), COLUMN()+(1), 1)),INDIRECT(ADDRESS(ROW()+(-9), COLUMN()+(1), 1))), 2)</f>
        <v>11571.5</v>
      </c>
      <c r="H24" s="14">
        <f ca="1">ROUND(INDIRECT(ADDRESS(ROW()+(0), COLUMN()+(-2), 1))*INDIRECT(ADDRESS(ROW()+(0), COLUMN()+(-1), 1))/100, 2)</f>
        <v>231.43</v>
      </c>
    </row>
    <row r="25" spans="1:8" ht="13.50" thickBot="1" customHeight="1">
      <c r="A25" s="21" t="s">
        <v>44</v>
      </c>
      <c r="B25" s="21"/>
      <c r="C25" s="22"/>
      <c r="D25" s="22"/>
      <c r="E25" s="23"/>
      <c r="F25" s="24" t="s">
        <v>45</v>
      </c>
      <c r="G25" s="25"/>
      <c r="H25" s="26">
        <f ca="1">ROUND(SUM(INDIRECT(ADDRESS(ROW()+(-1), COLUMN()+(0), 1)),INDIRECT(ADDRESS(ROW()+(-3), COLUMN()+(0), 1)),INDIRECT(ADDRESS(ROW()+(-7), COLUMN()+(0), 1)),INDIRECT(ADDRESS(ROW()+(-10), COLUMN()+(0), 1))), 2)</f>
        <v>11802.9</v>
      </c>
    </row>
  </sheetData>
  <mergeCells count="4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E25"/>
    <mergeCell ref="F25:G25"/>
  </mergeCells>
  <pageMargins left="0.147638" right="0.147638" top="0.206693" bottom="0.206693" header="0.0" footer="0.0"/>
  <pageSetup paperSize="9" orientation="portrait"/>
  <rowBreaks count="0" manualBreakCount="0">
    </rowBreaks>
</worksheet>
</file>