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<sst xmlns="http://schemas.openxmlformats.org/spreadsheetml/2006/main" count="41" uniqueCount="41">
  <si>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</si>
  <si>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RAG042</t>
  </si>
  <si>
    <t xml:space="preserve">m²</t>
  </si>
  <si>
    <t xml:space="preserve">Alicatado Techlam "LEVANTINA", sobre superficie soporte interior de placas de yeso laminado.</t>
  </si>
  <si>
    <r>
      <rPr>
        <sz val="8.25"/>
        <color rgb="FF000000"/>
        <rFont val="Arial"/>
        <family val="2"/>
      </rPr>
      <t xml:space="preserve">Alicatado con baldosas de </t>
    </r>
    <r>
      <rPr>
        <b/>
        <sz val="8.25"/>
        <color rgb="FF000000"/>
        <rFont val="Arial"/>
        <family val="2"/>
      </rPr>
      <t xml:space="preserve">gres porcelánico de gran formato, Lámina Porcelánica Techlam® "LEVANTINA", de 3000x1000 mm y 3 mm de espesor, serie Basic, modelo Antracita, acabado brillo</t>
    </r>
    <r>
      <rPr>
        <sz val="8.25"/>
        <color rgb="FF000000"/>
        <rFont val="Arial"/>
        <family val="2"/>
      </rPr>
      <t xml:space="preserve">, colocadas sobre una superficie soporte de placas de yeso laminado, en paramento </t>
    </r>
    <r>
      <rPr>
        <b/>
        <sz val="8.25"/>
        <color rgb="FF000000"/>
        <rFont val="Arial"/>
        <family val="2"/>
      </rPr>
      <t xml:space="preserve">interior</t>
    </r>
    <r>
      <rPr>
        <sz val="8.25"/>
        <color rgb="FF000000"/>
        <rFont val="Arial"/>
        <family val="2"/>
      </rPr>
      <t xml:space="preserve">, mediante </t>
    </r>
    <r>
      <rPr>
        <b/>
        <sz val="8.25"/>
        <color rgb="FF000000"/>
        <rFont val="Arial"/>
        <family val="2"/>
      </rPr>
      <t xml:space="preserve">adhesivo cementoso mejorado, C2 gris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mortero de juntas cementoso con resistencia elevada a la abrasión y absorción de agua reducida, CG2, para junta mínima (entre 1,5 y 3 mm), con la misma tonalidad de las piezas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cantoneras de PVC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</si>
  <si>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</si>
  <si>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</si>
  <si>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</si>
  <si>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</si>
  <si>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</si>
  <si>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</si>
  <si>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</si>
  <si>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</si>
  <si>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</si>
  <si>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</si>
  <si>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mt19awa010</t>
  </si>
  <si>
    <t xml:space="preserve">m</t>
  </si>
  <si>
    <t xml:space="preserve">Cantonera de PVC en esquinas alicatadas.</t>
  </si>
  <si>
    <t xml:space="preserve">mt12pcl020aaab</t>
  </si>
  <si>
    <t xml:space="preserve">m²</t>
  </si>
  <si>
    <t xml:space="preserve">Baldosa de gres porcelánico de gran formato, Lámina Porcelánica Techlam® "LEVANTINA", de 3000x1000 mm y 3 mm de espesor, serie Basic, modelo Antracita, acabado brillo.</t>
  </si>
  <si>
    <t xml:space="preserve">mt18acc050b</t>
  </si>
  <si>
    <t xml:space="preserve">Ud</t>
  </si>
  <si>
    <t xml:space="preserve">Crucetas de PVC para separación entre 3 y 15 mm.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</si>
  <si>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</si>
  <si>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</si>
  <si>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</si>
  <si>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</si>
  <si>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</si>
  <si>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</si>
  <si>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</si>
  <si>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</si>
  <si>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</si>
  <si>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</si>
  <si>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</si>
  <si>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</si>
  <si>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</si>
  <si>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</si>
  <si>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</si>
  <si>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$ 5.218,30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</si>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</sst>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52.1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6.000000</v>
      </c>
      <c r="F10" s="11">
        <v>231.040000</v>
      </c>
      <c r="G10" s="11">
        <f ca="1">ROUND(INDIRECT(ADDRESS(ROW()+(0), COLUMN()+(-2), 1))*INDIRECT(ADDRESS(ROW()+(0), COLUMN()+(-1), 1)), 2)</f>
        <v>1386.240000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0.500000</v>
      </c>
      <c r="F11" s="11">
        <v>893.230000</v>
      </c>
      <c r="G11" s="11">
        <f ca="1">ROUND(INDIRECT(ADDRESS(ROW()+(0), COLUMN()+(-2), 1))*INDIRECT(ADDRESS(ROW()+(0), COLUMN()+(-1), 1)), 2)</f>
        <v>446.620000</v>
      </c>
    </row>
    <row r="12" spans="1:7" ht="34.50" thickBot="1" customHeight="1">
      <c r="A12" s="1" t="s">
        <v>18</v>
      </c>
      <c r="B12" s="1"/>
      <c r="C12" s="9" t="s">
        <v>19</v>
      </c>
      <c r="D12" s="1" t="s">
        <v>20</v>
      </c>
      <c r="E12" s="10">
        <v>1.050000</v>
      </c>
      <c r="F12" s="11">
        <v>16626.360000</v>
      </c>
      <c r="G12" s="11">
        <f ca="1">ROUND(INDIRECT(ADDRESS(ROW()+(0), COLUMN()+(-2), 1))*INDIRECT(ADDRESS(ROW()+(0), COLUMN()+(-1), 1)), 2)</f>
        <v>17457.680000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3.333000</v>
      </c>
      <c r="F13" s="11">
        <v>16.920000</v>
      </c>
      <c r="G13" s="11">
        <f ca="1">ROUND(INDIRECT(ADDRESS(ROW()+(0), COLUMN()+(-2), 1))*INDIRECT(ADDRESS(ROW()+(0), COLUMN()+(-1), 1)), 2)</f>
        <v>56.390000</v>
      </c>
    </row>
    <row r="14" spans="1:7" ht="34.50" thickBot="1" customHeight="1">
      <c r="A14" s="1" t="s">
        <v>24</v>
      </c>
      <c r="B14" s="1"/>
      <c r="C14" s="9" t="s">
        <v>25</v>
      </c>
      <c r="D14" s="1" t="s">
        <v>26</v>
      </c>
      <c r="E14" s="12">
        <v>1.000000</v>
      </c>
      <c r="F14" s="13">
        <v>557.890000</v>
      </c>
      <c r="G14" s="13">
        <f ca="1">ROUND(INDIRECT(ADDRESS(ROW()+(0), COLUMN()+(-2), 1))*INDIRECT(ADDRESS(ROW()+(0), COLUMN()+(-1), 1)), 2)</f>
        <v>557.890000</v>
      </c>
    </row>
    <row r="15" spans="1:7" ht="13.50" thickBot="1" customHeight="1">
      <c r="A15" s="14"/>
      <c r="B15" s="14"/>
      <c r="C15" s="14"/>
      <c r="D15" s="14"/>
      <c r="E15" s="8" t="s">
        <v>27</v>
      </c>
      <c r="F15" s="8"/>
      <c r="G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19904.820000</v>
      </c>
    </row>
    <row r="16" spans="1:7" ht="13.50" thickBot="1" customHeight="1">
      <c r="A16" s="14">
        <v>2.000000</v>
      </c>
      <c r="B16" s="14"/>
      <c r="C16" s="14"/>
      <c r="D16" s="17" t="s">
        <v>28</v>
      </c>
      <c r="E16" s="17"/>
      <c r="F16" s="14"/>
      <c r="G16" s="14"/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0.518000</v>
      </c>
      <c r="F17" s="11">
        <v>4955.430000</v>
      </c>
      <c r="G17" s="11">
        <f ca="1">ROUND(INDIRECT(ADDRESS(ROW()+(0), COLUMN()+(-2), 1))*INDIRECT(ADDRESS(ROW()+(0), COLUMN()+(-1), 1)), 2)</f>
        <v>2566.910000</v>
      </c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2">
        <v>0.518000</v>
      </c>
      <c r="F18" s="13">
        <v>3648.830000</v>
      </c>
      <c r="G18" s="13">
        <f ca="1">ROUND(INDIRECT(ADDRESS(ROW()+(0), COLUMN()+(-2), 1))*INDIRECT(ADDRESS(ROW()+(0), COLUMN()+(-1), 1)), 2)</f>
        <v>1890.090000</v>
      </c>
    </row>
    <row r="19" spans="1:7" ht="13.50" thickBot="1" customHeight="1">
      <c r="A19" s="14"/>
      <c r="B19" s="14"/>
      <c r="C19" s="14"/>
      <c r="D19" s="14"/>
      <c r="E19" s="8" t="s">
        <v>35</v>
      </c>
      <c r="F19" s="8"/>
      <c r="G19" s="16">
        <f ca="1">ROUND(SUM(INDIRECT(ADDRESS(ROW()+(-1), COLUMN()+(0), 1)),INDIRECT(ADDRESS(ROW()+(-2), COLUMN()+(0), 1))), 2)</f>
        <v>4457.000000</v>
      </c>
    </row>
    <row r="20" spans="1:7" ht="13.50" thickBot="1" customHeight="1">
      <c r="A20" s="14">
        <v>3.000000</v>
      </c>
      <c r="B20" s="14"/>
      <c r="C20" s="14"/>
      <c r="D20" s="17" t="s">
        <v>36</v>
      </c>
      <c r="E20" s="17"/>
      <c r="F20" s="14"/>
      <c r="G20" s="14"/>
    </row>
    <row r="21" spans="1:7" ht="13.50" thickBot="1" customHeight="1">
      <c r="A21" s="18"/>
      <c r="B21" s="18"/>
      <c r="C21" s="19" t="s">
        <v>37</v>
      </c>
      <c r="D21" s="18" t="s">
        <v>38</v>
      </c>
      <c r="E21" s="12">
        <v>2.000000</v>
      </c>
      <c r="F21" s="13">
        <f ca="1">ROUND(SUM(INDIRECT(ADDRESS(ROW()+(-2), COLUMN()+(1), 1)),INDIRECT(ADDRESS(ROW()+(-6), COLUMN()+(1), 1))), 2)</f>
        <v>24361.820000</v>
      </c>
      <c r="G21" s="13">
        <f ca="1">ROUND(INDIRECT(ADDRESS(ROW()+(0), COLUMN()+(-2), 1))*INDIRECT(ADDRESS(ROW()+(0), COLUMN()+(-1), 1))/100, 2)</f>
        <v>487.240000</v>
      </c>
    </row>
    <row r="22" spans="1:7" ht="13.50" thickBot="1" customHeight="1">
      <c r="A22" s="20" t="s">
        <v>39</v>
      </c>
      <c r="B22" s="20"/>
      <c r="C22" s="21"/>
      <c r="D22" s="22"/>
      <c r="E22" s="23" t="s">
        <v>40</v>
      </c>
      <c r="F22" s="24"/>
      <c r="G22" s="25">
        <f ca="1">ROUND(SUM(INDIRECT(ADDRESS(ROW()+(-1), COLUMN()+(0), 1)),INDIRECT(ADDRESS(ROW()+(-3), COLUMN()+(0), 1)),INDIRECT(ADDRESS(ROW()+(-7), COLUMN()+(0), 1))), 2)</f>
        <v>24849.060000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620079" right="0.472441" top="0.472441" bottom="0.472441" header="0.0" footer="0.0"/>
  <pageSetup paperSize="9" orientation="portrait"/>
  <rowBreaks count="0" manualBreakCount="0">
    </rowBreaks>
</worksheet>
</file>