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<sst xmlns="http://schemas.openxmlformats.org/spreadsheetml/2006/main" count="38" uniqueCount="38">
  <si>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</si>
  <si>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QAF030</t>
  </si>
  <si>
    <t xml:space="preserve">Ud</t>
  </si>
  <si>
    <t xml:space="preserve">Encuentro de azotea transitable, no ventilada con sumidero. Imprimación con membranas asfálticas.</t>
  </si>
  <si>
    <r>
      <rPr>
        <sz val="8.25"/>
        <color rgb="FF000000"/>
        <rFont val="Arial"/>
        <family val="2"/>
      </rPr>
      <t xml:space="preserve">Encuentro de azotea transitable, no ventilada, con piso fijo, tipo convencional con sumidero de salida vertical, realizando un rebaje en el soporte alrededor del sumidero, en el que se recibirá la imprimación formada por: pieza de refuerzo de membrana de betún modificado con elastómero SBS, de 3,5 mm de espesor, con armadura de fieltro de poliéster no tejido de 160 g/m², de superficie no protegida, totalmente adherida al soporte con soplete, previa imprimación con emulsión asfáltica aniónica con cargas, y colocación de sumidero de caucho EPDM, de salida vertical, de 80 mm de diámetro, con rejilla plana de caucho EPDM, íntegramente adherido a la pieza de refuerzo anterior con soplete.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</si>
  <si>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</si>
  <si>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</si>
  <si>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</si>
  <si>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</si>
  <si>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</si>
  <si>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</si>
  <si>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</si>
  <si>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mt14iea020c</t>
  </si>
  <si>
    <t xml:space="preserve">kg</t>
  </si>
  <si>
    <t xml:space="preserve">Emulsión asfáltica aniónica con cargas.</t>
  </si>
  <si>
    <t xml:space="preserve">mt14lba010g</t>
  </si>
  <si>
    <t xml:space="preserve">m²</t>
  </si>
  <si>
    <t xml:space="preserve">Membrana de betún modificado con elastómero SBS, de 3,5 mm de espesor, masa nominal 4 kg/m², con armadura de fieltro de poliéster no tejido de 160 g/m², de superficie no protegida.</t>
  </si>
  <si>
    <t xml:space="preserve">mt15acc050ze</t>
  </si>
  <si>
    <t xml:space="preserve">Ud</t>
  </si>
  <si>
    <t xml:space="preserve">Sumidero de caucho EPDM, de salida vertical, de 80 mm de diámetro, con rejilla plana de caucho EPDM.</t>
  </si>
  <si>
    <t xml:space="preserve">Subtotal materiales:</t>
  </si>
  <si>
    <t xml:space="preserve">Mano de obra</t>
  </si>
  <si>
    <t xml:space="preserve">mo029</t>
  </si>
  <si>
    <t xml:space="preserve">h</t>
  </si>
  <si>
    <t xml:space="preserve">Maestro 1ª aplicador de membranas impermeabilizantes.</t>
  </si>
  <si>
    <t xml:space="preserve">mo067</t>
  </si>
  <si>
    <t xml:space="preserve">h</t>
  </si>
  <si>
    <t xml:space="preserve">Ayudante aplicador de membranas impermeabilizantes.</t>
  </si>
  <si>
    <t xml:space="preserve">mo008</t>
  </si>
  <si>
    <t xml:space="preserve">h</t>
  </si>
  <si>
    <t xml:space="preserve">Maestro 1ª gasfitero.</t>
  </si>
  <si>
    <t xml:space="preserve">Subtotal mano de obra:</t>
  </si>
  <si>
    <t xml:space="preserve">Herramientas</t>
  </si>
  <si>
    <t xml:space="preserve">%</t>
  </si>
  <si>
    <t xml:space="preserve">Herramientas</t>
  </si>
  <si>
    <t xml:space="preserve">Coste de mantenimiento decenal: $ 7.840,72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</si>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</sst>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27" customWidth="1"/>
    <col min="3" max="3" width="0.85" customWidth="1"/>
    <col min="4" max="4" width="6.80" customWidth="1"/>
    <col min="5" max="5" width="70.89" customWidth="1"/>
    <col min="6" max="6" width="10.54" customWidth="1"/>
    <col min="7" max="7" width="13.43"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0.3</v>
      </c>
      <c r="G10" s="12">
        <v>4064.45</v>
      </c>
      <c r="H10" s="12">
        <f ca="1">ROUND(INDIRECT(ADDRESS(ROW()+(0), COLUMN()+(-2), 1))*INDIRECT(ADDRESS(ROW()+(0), COLUMN()+(-1), 1)), 2)</f>
        <v>1219.34</v>
      </c>
    </row>
    <row r="11" spans="1:8" ht="34.50" thickBot="1" customHeight="1">
      <c r="A11" s="1" t="s">
        <v>15</v>
      </c>
      <c r="B11" s="1"/>
      <c r="C11" s="10" t="s">
        <v>16</v>
      </c>
      <c r="D11" s="10"/>
      <c r="E11" s="1" t="s">
        <v>17</v>
      </c>
      <c r="F11" s="11">
        <v>1.05</v>
      </c>
      <c r="G11" s="12">
        <v>8535.34</v>
      </c>
      <c r="H11" s="12">
        <f ca="1">ROUND(INDIRECT(ADDRESS(ROW()+(0), COLUMN()+(-2), 1))*INDIRECT(ADDRESS(ROW()+(0), COLUMN()+(-1), 1)), 2)</f>
        <v>8962.11</v>
      </c>
    </row>
    <row r="12" spans="1:8" ht="24.00" thickBot="1" customHeight="1">
      <c r="A12" s="1" t="s">
        <v>18</v>
      </c>
      <c r="B12" s="1"/>
      <c r="C12" s="10" t="s">
        <v>19</v>
      </c>
      <c r="D12" s="10"/>
      <c r="E12" s="1" t="s">
        <v>20</v>
      </c>
      <c r="F12" s="13">
        <v>1</v>
      </c>
      <c r="G12" s="14">
        <v>10586.2</v>
      </c>
      <c r="H12" s="14">
        <f ca="1">ROUND(INDIRECT(ADDRESS(ROW()+(0), COLUMN()+(-2), 1))*INDIRECT(ADDRESS(ROW()+(0), COLUMN()+(-1), 1)), 2)</f>
        <v>10586.2</v>
      </c>
    </row>
    <row r="13" spans="1:8" ht="13.50" thickBot="1" customHeight="1">
      <c r="A13" s="15"/>
      <c r="B13" s="15"/>
      <c r="C13" s="15"/>
      <c r="D13" s="15"/>
      <c r="E13" s="15"/>
      <c r="F13" s="9" t="s">
        <v>21</v>
      </c>
      <c r="G13" s="9"/>
      <c r="H13" s="17">
        <f ca="1">ROUND(SUM(INDIRECT(ADDRESS(ROW()+(-1), COLUMN()+(0), 1)),INDIRECT(ADDRESS(ROW()+(-2), COLUMN()+(0), 1)),INDIRECT(ADDRESS(ROW()+(-3), COLUMN()+(0), 1))), 2)</f>
        <v>20767.6</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1">
        <v>0.364</v>
      </c>
      <c r="G15" s="12">
        <v>8689.02</v>
      </c>
      <c r="H15" s="12">
        <f ca="1">ROUND(INDIRECT(ADDRESS(ROW()+(0), COLUMN()+(-2), 1))*INDIRECT(ADDRESS(ROW()+(0), COLUMN()+(-1), 1)), 2)</f>
        <v>3162.8</v>
      </c>
    </row>
    <row r="16" spans="1:8" ht="13.50" thickBot="1" customHeight="1">
      <c r="A16" s="1" t="s">
        <v>26</v>
      </c>
      <c r="B16" s="1"/>
      <c r="C16" s="10" t="s">
        <v>27</v>
      </c>
      <c r="D16" s="10"/>
      <c r="E16" s="1" t="s">
        <v>28</v>
      </c>
      <c r="F16" s="11">
        <v>0.364</v>
      </c>
      <c r="G16" s="12">
        <v>6494.86</v>
      </c>
      <c r="H16" s="12">
        <f ca="1">ROUND(INDIRECT(ADDRESS(ROW()+(0), COLUMN()+(-2), 1))*INDIRECT(ADDRESS(ROW()+(0), COLUMN()+(-1), 1)), 2)</f>
        <v>2364.13</v>
      </c>
    </row>
    <row r="17" spans="1:8" ht="13.50" thickBot="1" customHeight="1">
      <c r="A17" s="1" t="s">
        <v>29</v>
      </c>
      <c r="B17" s="1"/>
      <c r="C17" s="10" t="s">
        <v>30</v>
      </c>
      <c r="D17" s="10"/>
      <c r="E17" s="1" t="s">
        <v>31</v>
      </c>
      <c r="F17" s="13">
        <v>0.341</v>
      </c>
      <c r="G17" s="14">
        <v>8929.75</v>
      </c>
      <c r="H17" s="14">
        <f ca="1">ROUND(INDIRECT(ADDRESS(ROW()+(0), COLUMN()+(-2), 1))*INDIRECT(ADDRESS(ROW()+(0), COLUMN()+(-1), 1)), 2)</f>
        <v>3045.04</v>
      </c>
    </row>
    <row r="18" spans="1:8" ht="13.50" thickBot="1" customHeight="1">
      <c r="A18" s="15"/>
      <c r="B18" s="15"/>
      <c r="C18" s="15"/>
      <c r="D18" s="15"/>
      <c r="E18" s="15"/>
      <c r="F18" s="9" t="s">
        <v>32</v>
      </c>
      <c r="G18" s="9"/>
      <c r="H18" s="17">
        <f ca="1">ROUND(SUM(INDIRECT(ADDRESS(ROW()+(-1), COLUMN()+(0), 1)),INDIRECT(ADDRESS(ROW()+(-2), COLUMN()+(0), 1)),INDIRECT(ADDRESS(ROW()+(-3), COLUMN()+(0), 1))), 2)</f>
        <v>8571.97</v>
      </c>
    </row>
    <row r="19" spans="1:8" ht="13.50" thickBot="1" customHeight="1">
      <c r="A19" s="15">
        <v>3</v>
      </c>
      <c r="B19" s="15"/>
      <c r="C19" s="15"/>
      <c r="D19" s="15"/>
      <c r="E19" s="18" t="s">
        <v>33</v>
      </c>
      <c r="F19" s="18"/>
      <c r="G19" s="15"/>
      <c r="H19" s="15"/>
    </row>
    <row r="20" spans="1:8" ht="13.50" thickBot="1" customHeight="1">
      <c r="A20" s="19"/>
      <c r="B20" s="19"/>
      <c r="C20" s="20" t="s">
        <v>34</v>
      </c>
      <c r="D20" s="20"/>
      <c r="E20" s="19" t="s">
        <v>35</v>
      </c>
      <c r="F20" s="13">
        <v>2</v>
      </c>
      <c r="G20" s="14">
        <f ca="1">ROUND(SUM(INDIRECT(ADDRESS(ROW()+(-2), COLUMN()+(1), 1)),INDIRECT(ADDRESS(ROW()+(-7), COLUMN()+(1), 1))), 2)</f>
        <v>29339.6</v>
      </c>
      <c r="H20" s="14">
        <f ca="1">ROUND(INDIRECT(ADDRESS(ROW()+(0), COLUMN()+(-2), 1))*INDIRECT(ADDRESS(ROW()+(0), COLUMN()+(-1), 1))/100, 2)</f>
        <v>586.79</v>
      </c>
    </row>
    <row r="21" spans="1:8" ht="13.50" thickBot="1" customHeight="1">
      <c r="A21" s="21" t="s">
        <v>36</v>
      </c>
      <c r="B21" s="21"/>
      <c r="C21" s="22"/>
      <c r="D21" s="22"/>
      <c r="E21" s="23"/>
      <c r="F21" s="24" t="s">
        <v>37</v>
      </c>
      <c r="G21" s="25"/>
      <c r="H21" s="26">
        <f ca="1">ROUND(SUM(INDIRECT(ADDRESS(ROW()+(-1), COLUMN()+(0), 1)),INDIRECT(ADDRESS(ROW()+(-3), COLUMN()+(0), 1)),INDIRECT(ADDRESS(ROW()+(-8), COLUMN()+(0), 1))), 2)</f>
        <v>29926.4</v>
      </c>
    </row>
  </sheetData>
  <mergeCells count="37">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A17:B17"/>
    <mergeCell ref="C17:D17"/>
    <mergeCell ref="A18:B18"/>
    <mergeCell ref="C18:D18"/>
    <mergeCell ref="F18:G18"/>
    <mergeCell ref="A19:B19"/>
    <mergeCell ref="C19:D19"/>
    <mergeCell ref="E19:F19"/>
    <mergeCell ref="A20:B20"/>
    <mergeCell ref="C20:D20"/>
    <mergeCell ref="A21:E21"/>
    <mergeCell ref="F21:G21"/>
  </mergeCells>
  <pageMargins left="0.147638" right="0.147638" top="0.206693" bottom="0.206693" header="0.0" footer="0.0"/>
  <pageSetup paperSize="9" orientation="portrait"/>
  <rowBreaks count="0" manualBreakCount="0">
    </rowBreaks>
</worksheet>
</file>