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<sst xmlns="http://schemas.openxmlformats.org/spreadsheetml/2006/main" count="61" uniqueCount="61">
  <si>
    <t xml:space="preserve"/>
  </si>
  <si>
    <t xml:space="preserve">QAF022</t>
  </si>
  <si>
    <t xml:space="preserve">m</t>
  </si>
  <si>
    <t xml:space="preserve">Encuentro de azotea transitable, no ventilada con paramento vertical. Imprimación con láminas de PVC.</t>
  </si>
  <si>
    <r>
      <rPr>
        <sz val="8.25"/>
        <color rgb="FF000000"/>
        <rFont val="Arial"/>
        <family val="2"/>
      </rPr>
      <t xml:space="preserve">Encuentro de azotea transitable, no ventilada, con piso fijo, tipo invertida con paramento vertical; mediante la realización de un retranqueo perimetral de más de 5 cm con respecto al paramento vertical y de más de 20 cm de altura sobre la protección de la cubierta, relleno con mortero de cemento, confeccionado en obra, dosificación 1:8 colocado sobre la imprimación formada por: banda de terminación de 50 cm de desarrollo con lámina impermeabilizante flexible de PVC-P, (fv), de 1,2 mm de espesor, con armadura de velo de fibra de vidrio, colocada suelta sobre la capa separadora, fijada en solapes mediante soldadura termoplástica, y en los bordes soldada a perfiles colaminados de lámina metálica y PVC-P; acabado con un revestimiento de guardapolvos de gres rústico, de 7 cm, 3 €/m colocados con junta abierta (separación entre 3 y 15 mm), en capa fina con adhesivo cementoso de fraguado normal, C1 sin ninguna característica adicional, color gris y rejuntados con mortero de juntas cementoso mejorado, con absorción de agua reducida y resistencia elevada a la abrasión tipo CG 2 W A, color blanco, para juntas de 2 a 15 mm. Incluso, complementos de refuerzo en tratamiento de puntos singulares mediante el uso de piezas especiales para la resolución de ángulos internos y externos.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</si>
  <si>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</si>
  <si>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</si>
  <si>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</si>
  <si>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</si>
  <si>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</si>
  <si>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</si>
  <si>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</si>
  <si>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mt15dac010a</t>
  </si>
  <si>
    <t xml:space="preserve">m²</t>
  </si>
  <si>
    <t xml:space="preserve">Lámina impermeabilizante flexible de PVC-P, (fv), de 1,2 mm de espesor, con armadura de velo de fibra de vidrio.</t>
  </si>
  <si>
    <t xml:space="preserve">mt15dan020z</t>
  </si>
  <si>
    <t xml:space="preserve">m</t>
  </si>
  <si>
    <t xml:space="preserve">Perfil colaminado de lámina de acero y PVC-P, plano, para remate de imprimación en los extremos de las láminas de PVC-P y en encuentros con elementos verticales.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</si>
  <si>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</si>
  <si>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</si>
  <si>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</si>
  <si>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</si>
  <si>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</si>
  <si>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</si>
  <si>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mt08cem000e</t>
  </si>
  <si>
    <t xml:space="preserve">kg</t>
  </si>
  <si>
    <t xml:space="preserve">Cemento gris en sacos.</t>
  </si>
  <si>
    <t xml:space="preserve">mt09mcr021g</t>
  </si>
  <si>
    <t xml:space="preserve">kg</t>
  </si>
  <si>
    <t xml:space="preserve">Adhesivo cementoso de fraguado normal, C1, color gris.</t>
  </si>
  <si>
    <t xml:space="preserve">mt18rcr010a300</t>
  </si>
  <si>
    <t xml:space="preserve">m</t>
  </si>
  <si>
    <t xml:space="preserve">Guardapolvos cerámico de gres rústico, de 7 cm de anchura, $ 3,00/m.</t>
  </si>
  <si>
    <t xml:space="preserve">mt09mcp020bB</t>
  </si>
  <si>
    <t xml:space="preserve">kg</t>
  </si>
  <si>
    <t xml:space="preserve">Mortero de juntas cementoso mejorado, con absorción de agua reducida y resistencia elevada a la abrasión, tipo CG2 W A, color blanco, para juntas de 2 a 15 mm, a base de cemento de alta resistencia, áridos seleccionados, aditivos especiales y pigmentos, con efecto antimoho, antiverdín y preventivo de las eflorescencias, hidrorrepelente, especial para rejuntado de todo tipo de piezas cerámicas y piedras naturales en zonas de proliferación de microorganismos.</t>
  </si>
  <si>
    <t xml:space="preserve">Subtotal materiales:</t>
  </si>
  <si>
    <t xml:space="preserve">Maquinaria</t>
  </si>
  <si>
    <t xml:space="preserve">mq06hor010</t>
  </si>
  <si>
    <t xml:space="preserve">h</t>
  </si>
  <si>
    <t xml:space="preserve">Concretera eléctrica con una capacidad de amasado de 160 l.</t>
  </si>
  <si>
    <t xml:space="preserve">Subtotal maquinaria:</t>
  </si>
  <si>
    <t xml:space="preserve">Mano de obra</t>
  </si>
  <si>
    <t xml:space="preserve">mo029</t>
  </si>
  <si>
    <t xml:space="preserve">h</t>
  </si>
  <si>
    <t xml:space="preserve">Maestro 1ª aplicador de membranas impermeabilizantes.</t>
  </si>
  <si>
    <t xml:space="preserve">mo067</t>
  </si>
  <si>
    <t xml:space="preserve">h</t>
  </si>
  <si>
    <t xml:space="preserve">Ayudante aplicador de membranas impermeabilizantes.</t>
  </si>
  <si>
    <t xml:space="preserve">mo113</t>
  </si>
  <si>
    <t xml:space="preserve">h</t>
  </si>
  <si>
    <t xml:space="preserve">Jornal construcción.</t>
  </si>
  <si>
    <t xml:space="preserve">mo023</t>
  </si>
  <si>
    <t xml:space="preserve">h</t>
  </si>
  <si>
    <t xml:space="preserve">Maestro 1ª solador.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</si>
  <si>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</si>
  <si>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</si>
  <si>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</si>
  <si>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</si>
  <si>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$ 5.024,19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</si>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</sst>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1.02" customWidth="1"/>
    <col min="4" max="4" width="7.65" customWidth="1"/>
    <col min="5" max="5" width="68.51" customWidth="1"/>
    <col min="6" max="6" width="11.56" customWidth="1"/>
    <col min="7" max="7" width="14.45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108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</v>
      </c>
      <c r="G10" s="12">
        <v>12624.4</v>
      </c>
      <c r="H10" s="12">
        <f ca="1">ROUND(INDIRECT(ADDRESS(ROW()+(0), COLUMN()+(-2), 1))*INDIRECT(ADDRESS(ROW()+(0), COLUMN()+(-1), 1)), 2)</f>
        <v>6312.2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3216.52</v>
      </c>
      <c r="H11" s="12">
        <f ca="1">ROUND(INDIRECT(ADDRESS(ROW()+(0), COLUMN()+(-2), 1))*INDIRECT(ADDRESS(ROW()+(0), COLUMN()+(-1), 1)), 2)</f>
        <v>3216.52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0.006</v>
      </c>
      <c r="G12" s="12">
        <v>924.2</v>
      </c>
      <c r="H12" s="12">
        <f ca="1">ROUND(INDIRECT(ADDRESS(ROW()+(0), COLUMN()+(-2), 1))*INDIRECT(ADDRESS(ROW()+(0), COLUMN()+(-1), 1)), 2)</f>
        <v>5.55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0.021</v>
      </c>
      <c r="G13" s="12">
        <v>11947.9</v>
      </c>
      <c r="H13" s="12">
        <f ca="1">ROUND(INDIRECT(ADDRESS(ROW()+(0), COLUMN()+(-2), 1))*INDIRECT(ADDRESS(ROW()+(0), COLUMN()+(-1), 1)), 2)</f>
        <v>250.91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2.368</v>
      </c>
      <c r="G14" s="12">
        <v>100.67</v>
      </c>
      <c r="H14" s="12">
        <f ca="1">ROUND(INDIRECT(ADDRESS(ROW()+(0), COLUMN()+(-2), 1))*INDIRECT(ADDRESS(ROW()+(0), COLUMN()+(-1), 1)), 2)</f>
        <v>238.39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0.24</v>
      </c>
      <c r="G15" s="12">
        <v>211.57</v>
      </c>
      <c r="H15" s="12">
        <f ca="1">ROUND(INDIRECT(ADDRESS(ROW()+(0), COLUMN()+(-2), 1))*INDIRECT(ADDRESS(ROW()+(0), COLUMN()+(-1), 1)), 2)</f>
        <v>50.78</v>
      </c>
    </row>
    <row r="16" spans="1:8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1.05</v>
      </c>
      <c r="G16" s="12">
        <v>3091.63</v>
      </c>
      <c r="H16" s="12">
        <f ca="1">ROUND(INDIRECT(ADDRESS(ROW()+(0), COLUMN()+(-2), 1))*INDIRECT(ADDRESS(ROW()+(0), COLUMN()+(-1), 1)), 2)</f>
        <v>3246.21</v>
      </c>
    </row>
    <row r="17" spans="1:8" ht="66.0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3">
        <v>0.01</v>
      </c>
      <c r="G17" s="14">
        <v>1027.3</v>
      </c>
      <c r="H17" s="14">
        <f ca="1">ROUND(INDIRECT(ADDRESS(ROW()+(0), COLUMN()+(-2), 1))*INDIRECT(ADDRESS(ROW()+(0), COLUMN()+(-1), 1)), 2)</f>
        <v>10.27</v>
      </c>
    </row>
    <row r="18" spans="1:8" ht="13.50" thickBot="1" customHeight="1">
      <c r="A18" s="15"/>
      <c r="B18" s="15"/>
      <c r="C18" s="15"/>
      <c r="D18" s="15"/>
      <c r="E18" s="15"/>
      <c r="F18" s="9" t="s">
        <v>36</v>
      </c>
      <c r="G18" s="9"/>
      <c r="H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13330.8</v>
      </c>
    </row>
    <row r="19" spans="1:8" ht="13.50" thickBot="1" customHeight="1">
      <c r="A19" s="15">
        <v>2</v>
      </c>
      <c r="B19" s="15"/>
      <c r="C19" s="15"/>
      <c r="D19" s="15"/>
      <c r="E19" s="18" t="s">
        <v>37</v>
      </c>
      <c r="F19" s="18"/>
      <c r="G19" s="15"/>
      <c r="H19" s="15"/>
    </row>
    <row r="20" spans="1:8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3">
        <v>0.013</v>
      </c>
      <c r="G20" s="14">
        <v>2262.69</v>
      </c>
      <c r="H20" s="14">
        <f ca="1">ROUND(INDIRECT(ADDRESS(ROW()+(0), COLUMN()+(-2), 1))*INDIRECT(ADDRESS(ROW()+(0), COLUMN()+(-1), 1)), 2)</f>
        <v>29.41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1))), 2)</f>
        <v>29.41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" t="s">
        <v>43</v>
      </c>
      <c r="B23" s="1"/>
      <c r="C23" s="1"/>
      <c r="D23" s="10" t="s">
        <v>44</v>
      </c>
      <c r="E23" s="1" t="s">
        <v>45</v>
      </c>
      <c r="F23" s="11">
        <v>0.114</v>
      </c>
      <c r="G23" s="12">
        <v>8689.02</v>
      </c>
      <c r="H23" s="12">
        <f ca="1">ROUND(INDIRECT(ADDRESS(ROW()+(0), COLUMN()+(-2), 1))*INDIRECT(ADDRESS(ROW()+(0), COLUMN()+(-1), 1)), 2)</f>
        <v>990.55</v>
      </c>
    </row>
    <row r="24" spans="1:8" ht="13.50" thickBot="1" customHeight="1">
      <c r="A24" s="1" t="s">
        <v>46</v>
      </c>
      <c r="B24" s="1"/>
      <c r="C24" s="1"/>
      <c r="D24" s="10" t="s">
        <v>47</v>
      </c>
      <c r="E24" s="1" t="s">
        <v>48</v>
      </c>
      <c r="F24" s="11">
        <v>0.114</v>
      </c>
      <c r="G24" s="12">
        <v>6494.86</v>
      </c>
      <c r="H24" s="12">
        <f ca="1">ROUND(INDIRECT(ADDRESS(ROW()+(0), COLUMN()+(-2), 1))*INDIRECT(ADDRESS(ROW()+(0), COLUMN()+(-1), 1)), 2)</f>
        <v>740.41</v>
      </c>
    </row>
    <row r="25" spans="1:8" ht="13.50" thickBot="1" customHeight="1">
      <c r="A25" s="1" t="s">
        <v>49</v>
      </c>
      <c r="B25" s="1"/>
      <c r="C25" s="1"/>
      <c r="D25" s="10" t="s">
        <v>50</v>
      </c>
      <c r="E25" s="1" t="s">
        <v>51</v>
      </c>
      <c r="F25" s="11">
        <v>0.108</v>
      </c>
      <c r="G25" s="12">
        <v>6257.69</v>
      </c>
      <c r="H25" s="12">
        <f ca="1">ROUND(INDIRECT(ADDRESS(ROW()+(0), COLUMN()+(-2), 1))*INDIRECT(ADDRESS(ROW()+(0), COLUMN()+(-1), 1)), 2)</f>
        <v>675.83</v>
      </c>
    </row>
    <row r="26" spans="1:8" ht="13.50" thickBot="1" customHeight="1">
      <c r="A26" s="1" t="s">
        <v>52</v>
      </c>
      <c r="B26" s="1"/>
      <c r="C26" s="1"/>
      <c r="D26" s="10" t="s">
        <v>53</v>
      </c>
      <c r="E26" s="1" t="s">
        <v>54</v>
      </c>
      <c r="F26" s="13">
        <v>0.21</v>
      </c>
      <c r="G26" s="14">
        <v>8689.02</v>
      </c>
      <c r="H26" s="14">
        <f ca="1">ROUND(INDIRECT(ADDRESS(ROW()+(0), COLUMN()+(-2), 1))*INDIRECT(ADDRESS(ROW()+(0), COLUMN()+(-1), 1)), 2)</f>
        <v>1824.69</v>
      </c>
    </row>
    <row r="27" spans="1:8" ht="13.50" thickBot="1" customHeight="1">
      <c r="A27" s="15"/>
      <c r="B27" s="15"/>
      <c r="C27" s="15"/>
      <c r="D27" s="15"/>
      <c r="E27" s="15"/>
      <c r="F27" s="9" t="s">
        <v>55</v>
      </c>
      <c r="G27" s="9"/>
      <c r="H27" s="17">
        <f ca="1">ROUND(SUM(INDIRECT(ADDRESS(ROW()+(-1), COLUMN()+(0), 1)),INDIRECT(ADDRESS(ROW()+(-2), COLUMN()+(0), 1)),INDIRECT(ADDRESS(ROW()+(-3), COLUMN()+(0), 1)),INDIRECT(ADDRESS(ROW()+(-4), COLUMN()+(0), 1))), 2)</f>
        <v>4231.48</v>
      </c>
    </row>
    <row r="28" spans="1:8" ht="13.50" thickBot="1" customHeight="1">
      <c r="A28" s="15">
        <v>4</v>
      </c>
      <c r="B28" s="15"/>
      <c r="C28" s="15"/>
      <c r="D28" s="15"/>
      <c r="E28" s="18" t="s">
        <v>56</v>
      </c>
      <c r="F28" s="18"/>
      <c r="G28" s="15"/>
      <c r="H28" s="15"/>
    </row>
    <row r="29" spans="1:8" ht="13.50" thickBot="1" customHeight="1">
      <c r="A29" s="19"/>
      <c r="B29" s="19"/>
      <c r="C29" s="19"/>
      <c r="D29" s="20" t="s">
        <v>57</v>
      </c>
      <c r="E29" s="19" t="s">
        <v>58</v>
      </c>
      <c r="F29" s="13">
        <v>2</v>
      </c>
      <c r="G29" s="14">
        <f ca="1">ROUND(SUM(INDIRECT(ADDRESS(ROW()+(-2), COLUMN()+(1), 1)),INDIRECT(ADDRESS(ROW()+(-8), COLUMN()+(1), 1)),INDIRECT(ADDRESS(ROW()+(-11), COLUMN()+(1), 1))), 2)</f>
        <v>17591.7</v>
      </c>
      <c r="H29" s="14">
        <f ca="1">ROUND(INDIRECT(ADDRESS(ROW()+(0), COLUMN()+(-2), 1))*INDIRECT(ADDRESS(ROW()+(0), COLUMN()+(-1), 1))/100, 2)</f>
        <v>351.83</v>
      </c>
    </row>
    <row r="30" spans="1:8" ht="13.50" thickBot="1" customHeight="1">
      <c r="A30" s="21" t="s">
        <v>59</v>
      </c>
      <c r="B30" s="21"/>
      <c r="C30" s="21"/>
      <c r="D30" s="22"/>
      <c r="E30" s="23"/>
      <c r="F30" s="24" t="s">
        <v>60</v>
      </c>
      <c r="G30" s="25"/>
      <c r="H30" s="26">
        <f ca="1">ROUND(SUM(INDIRECT(ADDRESS(ROW()+(-1), COLUMN()+(0), 1)),INDIRECT(ADDRESS(ROW()+(-3), COLUMN()+(0), 1)),INDIRECT(ADDRESS(ROW()+(-9), COLUMN()+(0), 1)),INDIRECT(ADDRESS(ROW()+(-12), COLUMN()+(0), 1))), 2)</f>
        <v>17943.5</v>
      </c>
    </row>
  </sheetData>
  <mergeCells count="34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F18:G18"/>
    <mergeCell ref="A19:C19"/>
    <mergeCell ref="E19:F19"/>
    <mergeCell ref="A20:C20"/>
    <mergeCell ref="A21:C21"/>
    <mergeCell ref="F21:G21"/>
    <mergeCell ref="A22:C22"/>
    <mergeCell ref="E22:F22"/>
    <mergeCell ref="A23:C23"/>
    <mergeCell ref="A24:C24"/>
    <mergeCell ref="A25:C25"/>
    <mergeCell ref="A26:C26"/>
    <mergeCell ref="A27:C27"/>
    <mergeCell ref="F27:G27"/>
    <mergeCell ref="A28:C28"/>
    <mergeCell ref="E28:F28"/>
    <mergeCell ref="A29:C29"/>
    <mergeCell ref="A30:E30"/>
    <mergeCell ref="F30:G30"/>
  </mergeCells>
  <pageMargins left="0.147638" right="0.147638" top="0.206693" bottom="0.206693" header="0.0" footer="0.0"/>
  <pageSetup paperSize="9" orientation="portrait"/>
  <rowBreaks count="0" manualBreakCount="0">
    </rowBreaks>
</worksheet>
</file>