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<sst xmlns="http://schemas.openxmlformats.org/spreadsheetml/2006/main" count="35" uniqueCount="35">
  <si>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</si>
  <si>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QAF011</t>
  </si>
  <si>
    <t xml:space="preserve">m</t>
  </si>
  <si>
    <t xml:space="preserve">Junta de proyecto en azotea transitable, no ventilada. Imprimación con láminas de poliolefinas.</t>
  </si>
  <si>
    <r>
      <rPr>
        <sz val="8.25"/>
        <color rgb="FF000000"/>
        <rFont val="Arial"/>
        <family val="2"/>
      </rPr>
      <t xml:space="preserve">Junta de proyecto en azotea transitable, no ventilada, con piso fijo, tipo convencional. Imprimación: banda de refuerzo para lámina impermeabilizante flexible tipo EVAC, de 380 mm de anchura,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20 mm de diámetro; y banda de terminación para lámina impermeabilizante flexible tipo EVAC, de 380 mm de anchura, compuesta de una doble hoja de poliolefina termoplástica con acetato de vinil etileno, con ambas caras revestidas de fibras de poliéster no tejidas, de 0,8 mm de espesor y 625 g/m² fijada a la imprimación continua de la cubierta,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</si>
  <si>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</si>
  <si>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</si>
  <si>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</si>
  <si>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</si>
  <si>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</si>
  <si>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</si>
  <si>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</si>
  <si>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</si>
  <si>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</si>
  <si>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</si>
  <si>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mt15rev040cg</t>
  </si>
  <si>
    <t xml:space="preserve">m</t>
  </si>
  <si>
    <t xml:space="preserve">Banda de refuerzo para lámina impermeabilizante flexible tipo EVAC, de 380 mm de anchura, compuesta de una doble hoja de poliolefina termoplástica con acetato de vinil etileno, con ambas caras revestidas de fibras de poliéster no tejidas, de 0,8 mm de espesor y 625 g/m², suministrada en rollos de 30 m de longitud.</t>
  </si>
  <si>
    <t xml:space="preserve">mt15sja030bb</t>
  </si>
  <si>
    <t xml:space="preserve">m</t>
  </si>
  <si>
    <t xml:space="preserve">Fondo de juntas para sellado en cordones de polietileno expandido, de 20 mm de diámetro, para limitar la profundidad de la junta de proyecto.</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</si>
  <si>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</si>
  <si>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</si>
  <si>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</si>
  <si>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</si>
  <si>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</si>
  <si>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</si>
  <si>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</si>
  <si>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</si>
  <si>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Subtotal mano de obra:</t>
  </si>
  <si>
    <t xml:space="preserve">Herramientas</t>
  </si>
  <si>
    <t xml:space="preserve">%</t>
  </si>
  <si>
    <t xml:space="preserve">Herramientas</t>
  </si>
  <si>
    <t xml:space="preserve">Coste de mantenimiento decenal: $ 31.942,87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</si>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</sst>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6.97" customWidth="1"/>
    <col min="5" max="5" width="71.23" customWidth="1"/>
    <col min="6" max="6" width="11.05" customWidth="1"/>
    <col min="7" max="7" width="12.92"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2.4</v>
      </c>
      <c r="G10" s="12">
        <v>420.83</v>
      </c>
      <c r="H10" s="12">
        <f ca="1">ROUND(INDIRECT(ADDRESS(ROW()+(0), COLUMN()+(-2), 1))*INDIRECT(ADDRESS(ROW()+(0), COLUMN()+(-1), 1)), 2)</f>
        <v>1009.99</v>
      </c>
    </row>
    <row r="11" spans="1:8" ht="45.00" thickBot="1" customHeight="1">
      <c r="A11" s="1" t="s">
        <v>15</v>
      </c>
      <c r="B11" s="1"/>
      <c r="C11" s="10" t="s">
        <v>16</v>
      </c>
      <c r="D11" s="10"/>
      <c r="E11" s="1" t="s">
        <v>17</v>
      </c>
      <c r="F11" s="11">
        <v>2.1</v>
      </c>
      <c r="G11" s="12">
        <v>8667.02</v>
      </c>
      <c r="H11" s="12">
        <f ca="1">ROUND(INDIRECT(ADDRESS(ROW()+(0), COLUMN()+(-2), 1))*INDIRECT(ADDRESS(ROW()+(0), COLUMN()+(-1), 1)), 2)</f>
        <v>18200.7</v>
      </c>
    </row>
    <row r="12" spans="1:8" ht="24.00" thickBot="1" customHeight="1">
      <c r="A12" s="1" t="s">
        <v>18</v>
      </c>
      <c r="B12" s="1"/>
      <c r="C12" s="10" t="s">
        <v>19</v>
      </c>
      <c r="D12" s="10"/>
      <c r="E12" s="1" t="s">
        <v>20</v>
      </c>
      <c r="F12" s="13">
        <v>1.05</v>
      </c>
      <c r="G12" s="14">
        <v>276.34</v>
      </c>
      <c r="H12" s="14">
        <f ca="1">ROUND(INDIRECT(ADDRESS(ROW()+(0), COLUMN()+(-2), 1))*INDIRECT(ADDRESS(ROW()+(0), COLUMN()+(-1), 1)), 2)</f>
        <v>290.16</v>
      </c>
    </row>
    <row r="13" spans="1:8" ht="13.50" thickBot="1" customHeight="1">
      <c r="A13" s="15"/>
      <c r="B13" s="15"/>
      <c r="C13" s="15"/>
      <c r="D13" s="15"/>
      <c r="E13" s="15"/>
      <c r="F13" s="9" t="s">
        <v>21</v>
      </c>
      <c r="G13" s="9"/>
      <c r="H13" s="17">
        <f ca="1">ROUND(SUM(INDIRECT(ADDRESS(ROW()+(-1), COLUMN()+(0), 1)),INDIRECT(ADDRESS(ROW()+(-2), COLUMN()+(0), 1)),INDIRECT(ADDRESS(ROW()+(-3), COLUMN()+(0), 1))), 2)</f>
        <v>19500.9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0.114</v>
      </c>
      <c r="G15" s="12">
        <v>8327.21</v>
      </c>
      <c r="H15" s="12">
        <f ca="1">ROUND(INDIRECT(ADDRESS(ROW()+(0), COLUMN()+(-2), 1))*INDIRECT(ADDRESS(ROW()+(0), COLUMN()+(-1), 1)), 2)</f>
        <v>949.3</v>
      </c>
    </row>
    <row r="16" spans="1:8" ht="13.50" thickBot="1" customHeight="1">
      <c r="A16" s="1" t="s">
        <v>26</v>
      </c>
      <c r="B16" s="1"/>
      <c r="C16" s="10" t="s">
        <v>27</v>
      </c>
      <c r="D16" s="10"/>
      <c r="E16" s="1" t="s">
        <v>28</v>
      </c>
      <c r="F16" s="13">
        <v>0.114</v>
      </c>
      <c r="G16" s="14">
        <v>6224.8</v>
      </c>
      <c r="H16" s="14">
        <f ca="1">ROUND(INDIRECT(ADDRESS(ROW()+(0), COLUMN()+(-2), 1))*INDIRECT(ADDRESS(ROW()+(0), COLUMN()+(-1), 1)), 2)</f>
        <v>709.63</v>
      </c>
    </row>
    <row r="17" spans="1:8" ht="13.50" thickBot="1" customHeight="1">
      <c r="A17" s="15"/>
      <c r="B17" s="15"/>
      <c r="C17" s="15"/>
      <c r="D17" s="15"/>
      <c r="E17" s="15"/>
      <c r="F17" s="9" t="s">
        <v>29</v>
      </c>
      <c r="G17" s="9"/>
      <c r="H17" s="17">
        <f ca="1">ROUND(SUM(INDIRECT(ADDRESS(ROW()+(-1), COLUMN()+(0), 1)),INDIRECT(ADDRESS(ROW()+(-2), COLUMN()+(0), 1))), 2)</f>
        <v>1658.93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21159.8</v>
      </c>
      <c r="H19" s="14">
        <f ca="1">ROUND(INDIRECT(ADDRESS(ROW()+(0), COLUMN()+(-2), 1))*INDIRECT(ADDRESS(ROW()+(0), COLUMN()+(-1), 1))/100, 2)</f>
        <v>423.2</v>
      </c>
    </row>
    <row r="20" spans="1:8" ht="13.50" thickBot="1" customHeight="1">
      <c r="A20" s="21" t="s">
        <v>33</v>
      </c>
      <c r="B20" s="21"/>
      <c r="C20" s="22"/>
      <c r="D20" s="22"/>
      <c r="E20" s="23"/>
      <c r="F20" s="24" t="s">
        <v>34</v>
      </c>
      <c r="G20" s="25"/>
      <c r="H20" s="26">
        <f ca="1">ROUND(SUM(INDIRECT(ADDRESS(ROW()+(-1), COLUMN()+(0), 1)),INDIRECT(ADDRESS(ROW()+(-3), COLUMN()+(0), 1)),INDIRECT(ADDRESS(ROW()+(-7), COLUMN()+(0), 1))), 2)</f>
        <v>21583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