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<sst xmlns="http://schemas.openxmlformats.org/spreadsheetml/2006/main" count="100" uniqueCount="100">
  <si>
    <t xml:space="preserve"/>
  </si>
  <si>
    <t xml:space="preserve">QAD030</t>
  </si>
  <si>
    <t xml:space="preserve">m²</t>
  </si>
  <si>
    <t xml:space="preserve">Azotea transitable, no ventilada, con piso fijo, tipo convencional, para uso deportivo. Imprimación con láminas de poliolefinas, tipo monocapa.</t>
  </si>
  <si>
    <r>
      <rPr>
        <sz val="8.25"/>
        <color rgb="FF000000"/>
        <rFont val="Arial"/>
        <family val="2"/>
      </rPr>
      <t xml:space="preserve">Azotea transitable, no ventilada, con piso fijo, tipo convencional, pendiente del 1% al 5%, para uso deportivo. FORMACIÓN DE PENDIENTES: mediante encintado de limatesas, limahoyas y juntas con maestras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confeccionado en obra, dosificación 1:6 de 4 cm de espesor, acabado platachado; BARRERA DE VAPOR: film de polietileno; AISLAMIENTO TÉRMICO: panel rígido de poliestireno extruido, de superficie lisa y mecanizado lateral a media madera, de 50 mm de espesor, resistencia a compresión &gt;= 300 kPa; CAPA SEPARADORA BAJO CAPA DE REFUERZO: geotextil no tejido compuesto por fibras de poliéster unidas por agujeteado, (150 g/m²); CAPA DE REFUERZO: mortero de cemento CEM II/B-P 32,5 N tipo M-10 de 4 cm de espesor; IMPERMEABILIZACIÓN: tipo monocapa, adherida, formada por una lámina impermeabilizante flexible tipo EVAC, compuesta de una doble hoja de poliolefina termoplástica con acetato de vinil etileno, con ambas caras revestidas de fibras de poliéster no tejidas, de 0,52 mm de espesor y 335 g/m², fijada al soporte en toda su superficie mediante adhesivo cementoso mejorado C2 E, y solapes fijados con adhesivo cementoso mejorado C2 E S1; CAPA DE PROTECCIÓN: revestimiento continuo sintético, formado por la aplicación sucesiva de una capa de mortero epoxi bicomponente, abrasión Taber en seco &lt; 0,2 g y rendimiento aproximado de 0,80 kg/m²; dos capas de mortero bicomponente a base de resinas acrílico-epoxi, abrasión Taber en seco &lt; 0,2 g y rendimiento aproximado de 0,4 kg/m² por capa; y una capa de sellado con pintura bicomponente a base de resinas acrílico-epoxi, abrasión Taber en seco &lt; 0,2 g, viscosidad &gt; 40 poises y rendimiento aproximado de 0,2 kg/m²; extendidas a mano mediante rastras de banda de goma en capas uniformes con un espesor total aproximado de 1,0 mm, colocado sobre base de hormigón H25 (20) 20/6, no expuesto a ciclos hielo-deshielo, exposición a sulfatos despreciable, sin requerimiento de permeabilidad, no expuesto a ambientes salinos, docilidad blanda de 10 cm de espesor, armado con malla electrosoldada sin economía de borde tipo C 131 de acero AT56-50H, separación 150x150 mm y Ø longitudinal 5,0 mm.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</si>
  <si>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</si>
  <si>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</si>
  <si>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</si>
  <si>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</si>
  <si>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</si>
  <si>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</si>
  <si>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</si>
  <si>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mt04lvc010c</t>
  </si>
  <si>
    <t xml:space="preserve">Ud</t>
  </si>
  <si>
    <t xml:space="preserve">Ladrillo cerámico hueco doble, para revestir, 24x11,5x9 cm, densidad 780 kg/m³.</t>
  </si>
  <si>
    <t xml:space="preserve">mt01arl030a</t>
  </si>
  <si>
    <t xml:space="preserve">m³</t>
  </si>
  <si>
    <t xml:space="preserve">Arcilla expandida, suministrada en sacos.</t>
  </si>
  <si>
    <t xml:space="preserve">mt09lec020b</t>
  </si>
  <si>
    <t xml:space="preserve">m³</t>
  </si>
  <si>
    <t xml:space="preserve">Lechada de cemento CEM II/B-P 32,5 N 1/3.</t>
  </si>
  <si>
    <t xml:space="preserve">mt16pea020b</t>
  </si>
  <si>
    <t xml:space="preserve">m²</t>
  </si>
  <si>
    <t xml:space="preserve">Panel rígido de poliestireno expandido, mecanizado lateral recto, de 20 mm de espesor, resistencia térmica 0,55 m²K/W, conductividad térmica 0,036 W/(mK), para junta de proyecto.</t>
  </si>
  <si>
    <t xml:space="preserve">mt08aaa010a</t>
  </si>
  <si>
    <t xml:space="preserve">m³</t>
  </si>
  <si>
    <t xml:space="preserve">Agua.</t>
  </si>
  <si>
    <t xml:space="preserve">mt01arg005a</t>
  </si>
  <si>
    <t xml:space="preserve">t</t>
  </si>
  <si>
    <t xml:space="preserve">Arena de cantera, para mortero preparado en obra.</t>
  </si>
  <si>
    <t xml:space="preserve">mt08cem000e</t>
  </si>
  <si>
    <t xml:space="preserve">kg</t>
  </si>
  <si>
    <t xml:space="preserve">Cemento gris en sacos.</t>
  </si>
  <si>
    <t xml:space="preserve">mt15var010a</t>
  </si>
  <si>
    <t xml:space="preserve">m²</t>
  </si>
  <si>
    <t xml:space="preserve">Barrera de vapor de film de polietileno de baja densidad (LDPE), de 0,1 mm de espesor y 100 g/m² de masa superficial.</t>
  </si>
  <si>
    <t xml:space="preserve">mt16pxa010abq</t>
  </si>
  <si>
    <t xml:space="preserve">m²</t>
  </si>
  <si>
    <t xml:space="preserve">Panel rígido de poliestireno extruido, de superficie lisa y mecanizado lateral a media madera, de 50 mm de espesor, resistencia a compresión &gt;= 300 kPa, resistencia térmica 1,5 m²K/W, conductividad térmica 0,033 W/(mK), Euroclase E de reacción al fuego, con código de designación XPS-EN 13164-T1-CS(10/Y)300-DS(70,90)-DLT(2)5-CC(2/1,5/50)125-WL(T)0,7-WD(V)3-FTCD1.</t>
  </si>
  <si>
    <t xml:space="preserve">mt14gsa020bc</t>
  </si>
  <si>
    <t xml:space="preserve">m²</t>
  </si>
  <si>
    <t xml:space="preserve">Geotextil no tejido compuesto por fibras de poliéster unidas por agujeteado, con una resistencia a la tracción longitudinal de 1,88 kN/m, una resistencia a la tracción transversal de 1,49 kN/m, una apertura de cono a la prueba de perforación dinámica según ISO 13433 inferior a 40 mm, resistencia CBR a punzonamiento 0,3 kN y una masa superficial de 150 g/m².</t>
  </si>
  <si>
    <t xml:space="preserve">mt09mor010e</t>
  </si>
  <si>
    <t xml:space="preserve">m³</t>
  </si>
  <si>
    <t xml:space="preserve">Mortero de cemento CEM II/B-P 32,5 N tipo M-10, confeccionado en obra con 380 kg/m³ de cemento y una proporción en volumen 1/4.</t>
  </si>
  <si>
    <t xml:space="preserve">mt09mcr250a</t>
  </si>
  <si>
    <t xml:space="preserve">kg</t>
  </si>
  <si>
    <t xml:space="preserve">Adhesivo cementoso mejorado, C2 E, con tiempo abierto ampliado, para la fijación de geomembranas, compuesto por cementos especiales, áridos seleccionados y resinas sintéticas.</t>
  </si>
  <si>
    <t xml:space="preserve">mt15rev011a</t>
  </si>
  <si>
    <t xml:space="preserve">m²</t>
  </si>
  <si>
    <t xml:space="preserve">Lámina impermeabilizante flexible tipo EVAC, compuesta de una doble hoja de poliolefina termoplástica con acetato de vinil etileno, con ambas caras revestidas de fibras de poliéster no tejidas, de 0,52 mm de espesor y 335 g/m².</t>
  </si>
  <si>
    <t xml:space="preserve">mt09mcr250b</t>
  </si>
  <si>
    <t xml:space="preserve">kg</t>
  </si>
  <si>
    <t xml:space="preserve">Adhesivo cementoso mejorado, C2 E S1, con tiempo abierto ampliado y gran deformabilidad, para la fijación de solapes de geomembranas, compuesto por cementos especiales, áridos seleccionados y resinas sintéticas.</t>
  </si>
  <si>
    <t xml:space="preserve">mt07ame110ccb</t>
  </si>
  <si>
    <t xml:space="preserve">m²</t>
  </si>
  <si>
    <t xml:space="preserve">Malla electrosoldada sin economía de borde tipo C 131 de acero AT56-50H, separación 150x150 mm, con barras longitudinales de 5 mm de diámetro y barras transversales de 5,0 mm de diámetro, según NCh 218.Of77.</t>
  </si>
  <si>
    <t xml:space="preserve">mt10haf090aiem</t>
  </si>
  <si>
    <t xml:space="preserve">m³</t>
  </si>
  <si>
    <t xml:space="preserve">Hormigón H25 (20) 20/6, no expuesto a ciclos hielo-deshielo, exposición a sulfatos despreciable, sin requerimiento de permeabilidad, no expuesto a ambientes salinos, docilidad blanda, preparado en central, con cemento grado normal, según NCh 170.Of85 y ACI 318-08.</t>
  </si>
  <si>
    <t xml:space="preserve">mt47adc010a</t>
  </si>
  <si>
    <t xml:space="preserve">kg</t>
  </si>
  <si>
    <t xml:space="preserve">Mortero epoxi bicomponente.</t>
  </si>
  <si>
    <t xml:space="preserve">mt47adc020a</t>
  </si>
  <si>
    <t xml:space="preserve">kg</t>
  </si>
  <si>
    <t xml:space="preserve">Mortero bicomponente a base de resinas acrílico-epoxi.</t>
  </si>
  <si>
    <t xml:space="preserve">mt27pij030a</t>
  </si>
  <si>
    <t xml:space="preserve">kg</t>
  </si>
  <si>
    <t xml:space="preserve">Pintura bicomponente a base de resinas acrílico-epoxi.</t>
  </si>
  <si>
    <t xml:space="preserve">Subtotal materiales:</t>
  </si>
  <si>
    <t xml:space="preserve">Maquinaria</t>
  </si>
  <si>
    <t xml:space="preserve">mq06hor010</t>
  </si>
  <si>
    <t xml:space="preserve">h</t>
  </si>
  <si>
    <t xml:space="preserve">Concretera eléctrica con una capacidad de amasado de 160 l.</t>
  </si>
  <si>
    <t xml:space="preserve">Subtotal maquinaria:</t>
  </si>
  <si>
    <t xml:space="preserve">Mano de obra</t>
  </si>
  <si>
    <t xml:space="preserve">mo020</t>
  </si>
  <si>
    <t xml:space="preserve">h</t>
  </si>
  <si>
    <t xml:space="preserve">Maestro 1ª construcción.</t>
  </si>
  <si>
    <t xml:space="preserve">mo113</t>
  </si>
  <si>
    <t xml:space="preserve">h</t>
  </si>
  <si>
    <t xml:space="preserve">Jornal construcción.</t>
  </si>
  <si>
    <t xml:space="preserve">mo029</t>
  </si>
  <si>
    <t xml:space="preserve">h</t>
  </si>
  <si>
    <t xml:space="preserve">Maestro 1ª aplicador de membranas impermeabilizantes.</t>
  </si>
  <si>
    <t xml:space="preserve">mo067</t>
  </si>
  <si>
    <t xml:space="preserve">h</t>
  </si>
  <si>
    <t xml:space="preserve">Ayudante aplicador de membranas impermeabilizantes.</t>
  </si>
  <si>
    <t xml:space="preserve">mo054</t>
  </si>
  <si>
    <t xml:space="preserve">h</t>
  </si>
  <si>
    <t xml:space="preserve">Maestro 1ª montador de aislamientos.</t>
  </si>
  <si>
    <t xml:space="preserve">mo101</t>
  </si>
  <si>
    <t xml:space="preserve">h</t>
  </si>
  <si>
    <t xml:space="preserve">Ayudante montador de aislamientos.</t>
  </si>
  <si>
    <t xml:space="preserve">Subtotal mano de obra:</t>
  </si>
  <si>
    <t xml:space="preserve">Herramientas</t>
  </si>
  <si>
    <t xml:space="preserve">%</t>
  </si>
  <si>
    <t xml:space="preserve">Herramientas</t>
  </si>
  <si>
    <t xml:space="preserve">Coste de mantenimiento decenal: $ 24.173,63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</si>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</sst>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7.82" customWidth="1"/>
    <col min="4" max="4" width="106.08" customWidth="1"/>
    <col min="5" max="5" width="206.04" customWidth="1"/>
    <col min="6" max="6" width="11.73" customWidth="1"/>
    <col min="7" max="7" width="14.28" customWidth="1"/>
    <col min="8" max="8" width="12.58" customWidth="1"/>
  </cols>
  <sheetData>
    <row r="1" spans="1:1" ht="2.25" thickBot="1" customHeight="1">
      <c r="A1" s="1" t="s">
        <v>0</v>
      </c>
      <c r="B1" s="1"/>
      <c r="C1" s="1"/>
      <c r="D1" s="1"/>
      <c r="E1" s="1"/>
      <c r="F1" s="1"/>
      <c r="G1" s="1"/>
      <c r="H1" s="1"/>
    </row>
    <row r="3" spans="1:8" ht="24.00" thickBot="1" customHeight="1">
      <c r="A3" s="2" t="s">
        <v>1</v>
      </c>
      <c r="B3" s="3" t="s">
        <v>2</v>
      </c>
      <c r="C3" s="2" t="s">
        <v>3</v>
      </c>
      <c r="D3" s="2"/>
    </row>
    <row r="5" spans="1:8" ht="202.50" thickBot="1" customHeight="1">
      <c r="A5" s="5" t="s">
        <v>4</v>
      </c>
      <c r="B5" s="5"/>
      <c r="C5" s="5"/>
      <c r="D5" s="5"/>
    </row>
    <row r="8" spans="1:8" ht="24.00" thickBot="1" customHeight="1">
      <c r="A8" s="6" t="s">
        <v>5</v>
      </c>
      <c r="B8" s="6"/>
      <c r="C8" s="6" t="s">
        <v>6</v>
      </c>
      <c r="D8" s="6" t="s">
        <v>7</v>
      </c>
      <c r="E8" s="6"/>
      <c r="F8" s="7" t="s">
        <v>8</v>
      </c>
      <c r="G8" s="7" t="s">
        <v>9</v>
      </c>
      <c r="H8" s="7" t="s">
        <v>10</v>
      </c>
    </row>
    <row r="9" spans="1:8" ht="13.50" thickBot="1" customHeight="1">
      <c r="A9" s="8">
        <v>1</v>
      </c>
      <c r="B9" s="8"/>
      <c r="C9" s="8"/>
      <c r="D9" s="9" t="s">
        <v>11</v>
      </c>
      <c r="E9" s="9"/>
      <c r="F9" s="9"/>
      <c r="G9" s="8"/>
      <c r="H9" s="8"/>
    </row>
    <row r="10" spans="1:8" ht="13.50" thickBot="1" customHeight="1">
      <c r="A10" s="1" t="s">
        <v>12</v>
      </c>
      <c r="B10" s="1"/>
      <c r="C10" s="10" t="s">
        <v>13</v>
      </c>
      <c r="D10" s="1" t="s">
        <v>14</v>
      </c>
      <c r="E10" s="1"/>
      <c r="F10" s="11">
        <v>3</v>
      </c>
      <c r="G10" s="12">
        <v>188.02</v>
      </c>
      <c r="H10" s="12">
        <f ca="1">ROUND(INDIRECT(ADDRESS(ROW()+(0), COLUMN()+(-2), 1))*INDIRECT(ADDRESS(ROW()+(0), COLUMN()+(-1), 1)), 2)</f>
        <v>564.06</v>
      </c>
    </row>
    <row r="11" spans="1:8" ht="13.50" thickBot="1" customHeight="1">
      <c r="A11" s="1" t="s">
        <v>15</v>
      </c>
      <c r="B11" s="1"/>
      <c r="C11" s="10" t="s">
        <v>16</v>
      </c>
      <c r="D11" s="1" t="s">
        <v>17</v>
      </c>
      <c r="E11" s="1"/>
      <c r="F11" s="11">
        <v>0.1</v>
      </c>
      <c r="G11" s="12">
        <v>95909.6</v>
      </c>
      <c r="H11" s="12">
        <f ca="1">ROUND(INDIRECT(ADDRESS(ROW()+(0), COLUMN()+(-2), 1))*INDIRECT(ADDRESS(ROW()+(0), COLUMN()+(-1), 1)), 2)</f>
        <v>9590.96</v>
      </c>
    </row>
    <row r="12" spans="1:8" ht="13.50" thickBot="1" customHeight="1">
      <c r="A12" s="1" t="s">
        <v>18</v>
      </c>
      <c r="B12" s="1"/>
      <c r="C12" s="10" t="s">
        <v>19</v>
      </c>
      <c r="D12" s="1" t="s">
        <v>20</v>
      </c>
      <c r="E12" s="1"/>
      <c r="F12" s="11">
        <v>0.01</v>
      </c>
      <c r="G12" s="12">
        <v>68065.6</v>
      </c>
      <c r="H12" s="12">
        <f ca="1">ROUND(INDIRECT(ADDRESS(ROW()+(0), COLUMN()+(-2), 1))*INDIRECT(ADDRESS(ROW()+(0), COLUMN()+(-1), 1)), 2)</f>
        <v>680.66</v>
      </c>
    </row>
    <row r="13" spans="1:8" ht="13.50" thickBot="1" customHeight="1">
      <c r="A13" s="1" t="s">
        <v>21</v>
      </c>
      <c r="B13" s="1"/>
      <c r="C13" s="10" t="s">
        <v>22</v>
      </c>
      <c r="D13" s="1" t="s">
        <v>23</v>
      </c>
      <c r="E13" s="1"/>
      <c r="F13" s="11">
        <v>0.01</v>
      </c>
      <c r="G13" s="12">
        <v>1783.23</v>
      </c>
      <c r="H13" s="12">
        <f ca="1">ROUND(INDIRECT(ADDRESS(ROW()+(0), COLUMN()+(-2), 1))*INDIRECT(ADDRESS(ROW()+(0), COLUMN()+(-1), 1)), 2)</f>
        <v>17.83</v>
      </c>
    </row>
    <row r="14" spans="1:8" ht="13.50" thickBot="1" customHeight="1">
      <c r="A14" s="1" t="s">
        <v>24</v>
      </c>
      <c r="B14" s="1"/>
      <c r="C14" s="10" t="s">
        <v>25</v>
      </c>
      <c r="D14" s="1" t="s">
        <v>26</v>
      </c>
      <c r="E14" s="1"/>
      <c r="F14" s="11">
        <v>0.016</v>
      </c>
      <c r="G14" s="12">
        <v>924.2</v>
      </c>
      <c r="H14" s="12">
        <f ca="1">ROUND(INDIRECT(ADDRESS(ROW()+(0), COLUMN()+(-2), 1))*INDIRECT(ADDRESS(ROW()+(0), COLUMN()+(-1), 1)), 2)</f>
        <v>14.79</v>
      </c>
    </row>
    <row r="15" spans="1:8" ht="13.50" thickBot="1" customHeight="1">
      <c r="A15" s="1" t="s">
        <v>27</v>
      </c>
      <c r="B15" s="1"/>
      <c r="C15" s="10" t="s">
        <v>28</v>
      </c>
      <c r="D15" s="1" t="s">
        <v>29</v>
      </c>
      <c r="E15" s="1"/>
      <c r="F15" s="11">
        <v>0.13</v>
      </c>
      <c r="G15" s="12">
        <v>11947.9</v>
      </c>
      <c r="H15" s="12">
        <f ca="1">ROUND(INDIRECT(ADDRESS(ROW()+(0), COLUMN()+(-2), 1))*INDIRECT(ADDRESS(ROW()+(0), COLUMN()+(-1), 1)), 2)</f>
        <v>1553.23</v>
      </c>
    </row>
    <row r="16" spans="1:8" ht="13.50" thickBot="1" customHeight="1">
      <c r="A16" s="1" t="s">
        <v>30</v>
      </c>
      <c r="B16" s="1"/>
      <c r="C16" s="10" t="s">
        <v>31</v>
      </c>
      <c r="D16" s="1" t="s">
        <v>32</v>
      </c>
      <c r="E16" s="1"/>
      <c r="F16" s="11">
        <v>20</v>
      </c>
      <c r="G16" s="12">
        <v>100.67</v>
      </c>
      <c r="H16" s="12">
        <f ca="1">ROUND(INDIRECT(ADDRESS(ROW()+(0), COLUMN()+(-2), 1))*INDIRECT(ADDRESS(ROW()+(0), COLUMN()+(-1), 1)), 2)</f>
        <v>2013.4</v>
      </c>
    </row>
    <row r="17" spans="1:8" ht="13.50" thickBot="1" customHeight="1">
      <c r="A17" s="1" t="s">
        <v>33</v>
      </c>
      <c r="B17" s="1"/>
      <c r="C17" s="10" t="s">
        <v>34</v>
      </c>
      <c r="D17" s="1" t="s">
        <v>35</v>
      </c>
      <c r="E17" s="1"/>
      <c r="F17" s="11">
        <v>1.05</v>
      </c>
      <c r="G17" s="12">
        <v>743.24</v>
      </c>
      <c r="H17" s="12">
        <f ca="1">ROUND(INDIRECT(ADDRESS(ROW()+(0), COLUMN()+(-2), 1))*INDIRECT(ADDRESS(ROW()+(0), COLUMN()+(-1), 1)), 2)</f>
        <v>780.4</v>
      </c>
    </row>
    <row r="18" spans="1:8" ht="13.50" thickBot="1" customHeight="1">
      <c r="A18" s="1" t="s">
        <v>36</v>
      </c>
      <c r="B18" s="1"/>
      <c r="C18" s="10" t="s">
        <v>37</v>
      </c>
      <c r="D18" s="1" t="s">
        <v>38</v>
      </c>
      <c r="E18" s="1"/>
      <c r="F18" s="11">
        <v>1.05</v>
      </c>
      <c r="G18" s="12">
        <v>13053.5</v>
      </c>
      <c r="H18" s="12">
        <f ca="1">ROUND(INDIRECT(ADDRESS(ROW()+(0), COLUMN()+(-2), 1))*INDIRECT(ADDRESS(ROW()+(0), COLUMN()+(-1), 1)), 2)</f>
        <v>13706.1</v>
      </c>
    </row>
    <row r="19" spans="1:8" ht="13.50" thickBot="1" customHeight="1">
      <c r="A19" s="1" t="s">
        <v>39</v>
      </c>
      <c r="B19" s="1"/>
      <c r="C19" s="10" t="s">
        <v>40</v>
      </c>
      <c r="D19" s="1" t="s">
        <v>41</v>
      </c>
      <c r="E19" s="1"/>
      <c r="F19" s="11">
        <v>1.05</v>
      </c>
      <c r="G19" s="12">
        <v>836.8</v>
      </c>
      <c r="H19" s="12">
        <f ca="1">ROUND(INDIRECT(ADDRESS(ROW()+(0), COLUMN()+(-2), 1))*INDIRECT(ADDRESS(ROW()+(0), COLUMN()+(-1), 1)), 2)</f>
        <v>878.64</v>
      </c>
    </row>
    <row r="20" spans="1:8" ht="13.50" thickBot="1" customHeight="1">
      <c r="A20" s="1" t="s">
        <v>42</v>
      </c>
      <c r="B20" s="1"/>
      <c r="C20" s="10" t="s">
        <v>43</v>
      </c>
      <c r="D20" s="1" t="s">
        <v>44</v>
      </c>
      <c r="E20" s="1"/>
      <c r="F20" s="11">
        <v>0.04</v>
      </c>
      <c r="G20" s="12">
        <v>80578.6</v>
      </c>
      <c r="H20" s="12">
        <f ca="1">ROUND(INDIRECT(ADDRESS(ROW()+(0), COLUMN()+(-2), 1))*INDIRECT(ADDRESS(ROW()+(0), COLUMN()+(-1), 1)), 2)</f>
        <v>3223.14</v>
      </c>
    </row>
    <row r="21" spans="1:8" ht="13.50" thickBot="1" customHeight="1">
      <c r="A21" s="1" t="s">
        <v>45</v>
      </c>
      <c r="B21" s="1"/>
      <c r="C21" s="10" t="s">
        <v>46</v>
      </c>
      <c r="D21" s="1" t="s">
        <v>47</v>
      </c>
      <c r="E21" s="1"/>
      <c r="F21" s="11">
        <v>4</v>
      </c>
      <c r="G21" s="12">
        <v>423.15</v>
      </c>
      <c r="H21" s="12">
        <f ca="1">ROUND(INDIRECT(ADDRESS(ROW()+(0), COLUMN()+(-2), 1))*INDIRECT(ADDRESS(ROW()+(0), COLUMN()+(-1), 1)), 2)</f>
        <v>1692.6</v>
      </c>
    </row>
    <row r="22" spans="1:8" ht="13.50" thickBot="1" customHeight="1">
      <c r="A22" s="1" t="s">
        <v>48</v>
      </c>
      <c r="B22" s="1"/>
      <c r="C22" s="10" t="s">
        <v>49</v>
      </c>
      <c r="D22" s="1" t="s">
        <v>50</v>
      </c>
      <c r="E22" s="1"/>
      <c r="F22" s="11">
        <v>1.1</v>
      </c>
      <c r="G22" s="12">
        <v>16120.6</v>
      </c>
      <c r="H22" s="12">
        <f ca="1">ROUND(INDIRECT(ADDRESS(ROW()+(0), COLUMN()+(-2), 1))*INDIRECT(ADDRESS(ROW()+(0), COLUMN()+(-1), 1)), 2)</f>
        <v>17732.6</v>
      </c>
    </row>
    <row r="23" spans="1:8" ht="13.50" thickBot="1" customHeight="1">
      <c r="A23" s="1" t="s">
        <v>51</v>
      </c>
      <c r="B23" s="1"/>
      <c r="C23" s="10" t="s">
        <v>52</v>
      </c>
      <c r="D23" s="1" t="s">
        <v>53</v>
      </c>
      <c r="E23" s="1"/>
      <c r="F23" s="11">
        <v>0.3</v>
      </c>
      <c r="G23" s="12">
        <v>1813.47</v>
      </c>
      <c r="H23" s="12">
        <f ca="1">ROUND(INDIRECT(ADDRESS(ROW()+(0), COLUMN()+(-2), 1))*INDIRECT(ADDRESS(ROW()+(0), COLUMN()+(-1), 1)), 2)</f>
        <v>544.04</v>
      </c>
    </row>
    <row r="24" spans="1:8" ht="13.50" thickBot="1" customHeight="1">
      <c r="A24" s="1" t="s">
        <v>54</v>
      </c>
      <c r="B24" s="1"/>
      <c r="C24" s="10" t="s">
        <v>55</v>
      </c>
      <c r="D24" s="1" t="s">
        <v>56</v>
      </c>
      <c r="E24" s="1"/>
      <c r="F24" s="11">
        <v>1.1</v>
      </c>
      <c r="G24" s="12">
        <v>1965.18</v>
      </c>
      <c r="H24" s="12">
        <f ca="1">ROUND(INDIRECT(ADDRESS(ROW()+(0), COLUMN()+(-2), 1))*INDIRECT(ADDRESS(ROW()+(0), COLUMN()+(-1), 1)), 2)</f>
        <v>2161.7</v>
      </c>
    </row>
    <row r="25" spans="1:8" ht="13.50" thickBot="1" customHeight="1">
      <c r="A25" s="1" t="s">
        <v>57</v>
      </c>
      <c r="B25" s="1"/>
      <c r="C25" s="10" t="s">
        <v>58</v>
      </c>
      <c r="D25" s="1" t="s">
        <v>59</v>
      </c>
      <c r="E25" s="1"/>
      <c r="F25" s="11">
        <v>0.1</v>
      </c>
      <c r="G25" s="12">
        <v>60089.1</v>
      </c>
      <c r="H25" s="12">
        <f ca="1">ROUND(INDIRECT(ADDRESS(ROW()+(0), COLUMN()+(-2), 1))*INDIRECT(ADDRESS(ROW()+(0), COLUMN()+(-1), 1)), 2)</f>
        <v>6008.91</v>
      </c>
    </row>
    <row r="26" spans="1:8" ht="13.50" thickBot="1" customHeight="1">
      <c r="A26" s="1" t="s">
        <v>60</v>
      </c>
      <c r="B26" s="1"/>
      <c r="C26" s="10" t="s">
        <v>61</v>
      </c>
      <c r="D26" s="1" t="s">
        <v>62</v>
      </c>
      <c r="E26" s="1"/>
      <c r="F26" s="11">
        <v>0.8</v>
      </c>
      <c r="G26" s="12">
        <v>2390.08</v>
      </c>
      <c r="H26" s="12">
        <f ca="1">ROUND(INDIRECT(ADDRESS(ROW()+(0), COLUMN()+(-2), 1))*INDIRECT(ADDRESS(ROW()+(0), COLUMN()+(-1), 1)), 2)</f>
        <v>1912.06</v>
      </c>
    </row>
    <row r="27" spans="1:8" ht="13.50" thickBot="1" customHeight="1">
      <c r="A27" s="1" t="s">
        <v>63</v>
      </c>
      <c r="B27" s="1"/>
      <c r="C27" s="10" t="s">
        <v>64</v>
      </c>
      <c r="D27" s="1" t="s">
        <v>65</v>
      </c>
      <c r="E27" s="1"/>
      <c r="F27" s="11">
        <v>0.8</v>
      </c>
      <c r="G27" s="12">
        <v>7831.87</v>
      </c>
      <c r="H27" s="12">
        <f ca="1">ROUND(INDIRECT(ADDRESS(ROW()+(0), COLUMN()+(-2), 1))*INDIRECT(ADDRESS(ROW()+(0), COLUMN()+(-1), 1)), 2)</f>
        <v>6265.5</v>
      </c>
    </row>
    <row r="28" spans="1:8" ht="13.50" thickBot="1" customHeight="1">
      <c r="A28" s="1" t="s">
        <v>66</v>
      </c>
      <c r="B28" s="1"/>
      <c r="C28" s="10" t="s">
        <v>67</v>
      </c>
      <c r="D28" s="1" t="s">
        <v>68</v>
      </c>
      <c r="E28" s="1"/>
      <c r="F28" s="13">
        <v>0.2</v>
      </c>
      <c r="G28" s="14">
        <v>8572.74</v>
      </c>
      <c r="H28" s="14">
        <f ca="1">ROUND(INDIRECT(ADDRESS(ROW()+(0), COLUMN()+(-2), 1))*INDIRECT(ADDRESS(ROW()+(0), COLUMN()+(-1), 1)), 2)</f>
        <v>1714.55</v>
      </c>
    </row>
    <row r="29" spans="1:8" ht="13.50" thickBot="1" customHeight="1">
      <c r="A29" s="15"/>
      <c r="B29" s="15"/>
      <c r="C29" s="15"/>
      <c r="D29" s="15"/>
      <c r="E29" s="15"/>
      <c r="F29" s="9" t="s">
        <v>69</v>
      </c>
      <c r="G29" s="9"/>
      <c r="H29"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 2)</f>
        <v>71055.3</v>
      </c>
    </row>
    <row r="30" spans="1:8" ht="13.50" thickBot="1" customHeight="1">
      <c r="A30" s="15">
        <v>2</v>
      </c>
      <c r="B30" s="15"/>
      <c r="C30" s="15"/>
      <c r="D30" s="18" t="s">
        <v>70</v>
      </c>
      <c r="E30" s="18"/>
      <c r="F30" s="18"/>
      <c r="G30" s="15"/>
      <c r="H30" s="15"/>
    </row>
    <row r="31" spans="1:8" ht="13.50" thickBot="1" customHeight="1">
      <c r="A31" s="1" t="s">
        <v>71</v>
      </c>
      <c r="B31" s="1"/>
      <c r="C31" s="10" t="s">
        <v>72</v>
      </c>
      <c r="D31" s="1" t="s">
        <v>73</v>
      </c>
      <c r="E31" s="1"/>
      <c r="F31" s="13">
        <v>0.056</v>
      </c>
      <c r="G31" s="14">
        <v>2262.69</v>
      </c>
      <c r="H31" s="14">
        <f ca="1">ROUND(INDIRECT(ADDRESS(ROW()+(0), COLUMN()+(-2), 1))*INDIRECT(ADDRESS(ROW()+(0), COLUMN()+(-1), 1)), 2)</f>
        <v>126.71</v>
      </c>
    </row>
    <row r="32" spans="1:8" ht="13.50" thickBot="1" customHeight="1">
      <c r="A32" s="15"/>
      <c r="B32" s="15"/>
      <c r="C32" s="15"/>
      <c r="D32" s="15"/>
      <c r="E32" s="15"/>
      <c r="F32" s="9" t="s">
        <v>74</v>
      </c>
      <c r="G32" s="9"/>
      <c r="H32" s="17">
        <f ca="1">ROUND(SUM(INDIRECT(ADDRESS(ROW()+(-1), COLUMN()+(0), 1))), 2)</f>
        <v>126.71</v>
      </c>
    </row>
    <row r="33" spans="1:8" ht="13.50" thickBot="1" customHeight="1">
      <c r="A33" s="15">
        <v>3</v>
      </c>
      <c r="B33" s="15"/>
      <c r="C33" s="15"/>
      <c r="D33" s="18" t="s">
        <v>75</v>
      </c>
      <c r="E33" s="18"/>
      <c r="F33" s="18"/>
      <c r="G33" s="15"/>
      <c r="H33" s="15"/>
    </row>
    <row r="34" spans="1:8" ht="13.50" thickBot="1" customHeight="1">
      <c r="A34" s="1" t="s">
        <v>76</v>
      </c>
      <c r="B34" s="1"/>
      <c r="C34" s="10" t="s">
        <v>77</v>
      </c>
      <c r="D34" s="1" t="s">
        <v>78</v>
      </c>
      <c r="E34" s="1"/>
      <c r="F34" s="11">
        <v>0.589</v>
      </c>
      <c r="G34" s="12">
        <v>8689.02</v>
      </c>
      <c r="H34" s="12">
        <f ca="1">ROUND(INDIRECT(ADDRESS(ROW()+(0), COLUMN()+(-2), 1))*INDIRECT(ADDRESS(ROW()+(0), COLUMN()+(-1), 1)), 2)</f>
        <v>5117.83</v>
      </c>
    </row>
    <row r="35" spans="1:8" ht="13.50" thickBot="1" customHeight="1">
      <c r="A35" s="1" t="s">
        <v>79</v>
      </c>
      <c r="B35" s="1"/>
      <c r="C35" s="10" t="s">
        <v>80</v>
      </c>
      <c r="D35" s="1" t="s">
        <v>81</v>
      </c>
      <c r="E35" s="1"/>
      <c r="F35" s="11">
        <v>1.544</v>
      </c>
      <c r="G35" s="12">
        <v>6257.69</v>
      </c>
      <c r="H35" s="12">
        <f ca="1">ROUND(INDIRECT(ADDRESS(ROW()+(0), COLUMN()+(-2), 1))*INDIRECT(ADDRESS(ROW()+(0), COLUMN()+(-1), 1)), 2)</f>
        <v>9661.87</v>
      </c>
    </row>
    <row r="36" spans="1:8" ht="13.50" thickBot="1" customHeight="1">
      <c r="A36" s="1" t="s">
        <v>82</v>
      </c>
      <c r="B36" s="1"/>
      <c r="C36" s="10" t="s">
        <v>83</v>
      </c>
      <c r="D36" s="1" t="s">
        <v>84</v>
      </c>
      <c r="E36" s="1"/>
      <c r="F36" s="11">
        <v>0.193</v>
      </c>
      <c r="G36" s="12">
        <v>8689.02</v>
      </c>
      <c r="H36" s="12">
        <f ca="1">ROUND(INDIRECT(ADDRESS(ROW()+(0), COLUMN()+(-2), 1))*INDIRECT(ADDRESS(ROW()+(0), COLUMN()+(-1), 1)), 2)</f>
        <v>1676.98</v>
      </c>
    </row>
    <row r="37" spans="1:8" ht="13.50" thickBot="1" customHeight="1">
      <c r="A37" s="1" t="s">
        <v>85</v>
      </c>
      <c r="B37" s="1"/>
      <c r="C37" s="10" t="s">
        <v>86</v>
      </c>
      <c r="D37" s="1" t="s">
        <v>87</v>
      </c>
      <c r="E37" s="1"/>
      <c r="F37" s="11">
        <v>0.193</v>
      </c>
      <c r="G37" s="12">
        <v>6494.86</v>
      </c>
      <c r="H37" s="12">
        <f ca="1">ROUND(INDIRECT(ADDRESS(ROW()+(0), COLUMN()+(-2), 1))*INDIRECT(ADDRESS(ROW()+(0), COLUMN()+(-1), 1)), 2)</f>
        <v>1253.51</v>
      </c>
    </row>
    <row r="38" spans="1:8" ht="13.50" thickBot="1" customHeight="1">
      <c r="A38" s="1" t="s">
        <v>88</v>
      </c>
      <c r="B38" s="1"/>
      <c r="C38" s="10" t="s">
        <v>89</v>
      </c>
      <c r="D38" s="1" t="s">
        <v>90</v>
      </c>
      <c r="E38" s="1"/>
      <c r="F38" s="11">
        <v>0.057</v>
      </c>
      <c r="G38" s="12">
        <v>8929.75</v>
      </c>
      <c r="H38" s="12">
        <f ca="1">ROUND(INDIRECT(ADDRESS(ROW()+(0), COLUMN()+(-2), 1))*INDIRECT(ADDRESS(ROW()+(0), COLUMN()+(-1), 1)), 2)</f>
        <v>509</v>
      </c>
    </row>
    <row r="39" spans="1:8" ht="13.50" thickBot="1" customHeight="1">
      <c r="A39" s="1" t="s">
        <v>91</v>
      </c>
      <c r="B39" s="1"/>
      <c r="C39" s="10" t="s">
        <v>92</v>
      </c>
      <c r="D39" s="1" t="s">
        <v>93</v>
      </c>
      <c r="E39" s="1"/>
      <c r="F39" s="13">
        <v>0.057</v>
      </c>
      <c r="G39" s="14">
        <v>6494.86</v>
      </c>
      <c r="H39" s="14">
        <f ca="1">ROUND(INDIRECT(ADDRESS(ROW()+(0), COLUMN()+(-2), 1))*INDIRECT(ADDRESS(ROW()+(0), COLUMN()+(-1), 1)), 2)</f>
        <v>370.21</v>
      </c>
    </row>
    <row r="40" spans="1:8" ht="13.50" thickBot="1" customHeight="1">
      <c r="A40" s="15"/>
      <c r="B40" s="15"/>
      <c r="C40" s="15"/>
      <c r="D40" s="15"/>
      <c r="E40" s="15"/>
      <c r="F40" s="9" t="s">
        <v>94</v>
      </c>
      <c r="G40" s="9"/>
      <c r="H40" s="17">
        <f ca="1">ROUND(SUM(INDIRECT(ADDRESS(ROW()+(-1), COLUMN()+(0), 1)),INDIRECT(ADDRESS(ROW()+(-2), COLUMN()+(0), 1)),INDIRECT(ADDRESS(ROW()+(-3), COLUMN()+(0), 1)),INDIRECT(ADDRESS(ROW()+(-4), COLUMN()+(0), 1)),INDIRECT(ADDRESS(ROW()+(-5), COLUMN()+(0), 1)),INDIRECT(ADDRESS(ROW()+(-6), COLUMN()+(0), 1))), 2)</f>
        <v>18589.4</v>
      </c>
    </row>
    <row r="41" spans="1:8" ht="13.50" thickBot="1" customHeight="1">
      <c r="A41" s="15">
        <v>4</v>
      </c>
      <c r="B41" s="15"/>
      <c r="C41" s="15"/>
      <c r="D41" s="18" t="s">
        <v>95</v>
      </c>
      <c r="E41" s="18"/>
      <c r="F41" s="18"/>
      <c r="G41" s="15"/>
      <c r="H41" s="15"/>
    </row>
    <row r="42" spans="1:8" ht="13.50" thickBot="1" customHeight="1">
      <c r="A42" s="19"/>
      <c r="B42" s="19"/>
      <c r="C42" s="20" t="s">
        <v>96</v>
      </c>
      <c r="D42" s="19" t="s">
        <v>97</v>
      </c>
      <c r="E42" s="19"/>
      <c r="F42" s="13">
        <v>2</v>
      </c>
      <c r="G42" s="14">
        <f ca="1">ROUND(SUM(INDIRECT(ADDRESS(ROW()+(-2), COLUMN()+(1), 1)),INDIRECT(ADDRESS(ROW()+(-10), COLUMN()+(1), 1)),INDIRECT(ADDRESS(ROW()+(-13), COLUMN()+(1), 1))), 2)</f>
        <v>89771.4</v>
      </c>
      <c r="H42" s="14">
        <f ca="1">ROUND(INDIRECT(ADDRESS(ROW()+(0), COLUMN()+(-2), 1))*INDIRECT(ADDRESS(ROW()+(0), COLUMN()+(-1), 1))/100, 2)</f>
        <v>1795.43</v>
      </c>
    </row>
    <row r="43" spans="1:8" ht="13.50" thickBot="1" customHeight="1">
      <c r="A43" s="21" t="s">
        <v>98</v>
      </c>
      <c r="B43" s="21"/>
      <c r="C43" s="22"/>
      <c r="D43" s="23"/>
      <c r="E43" s="23"/>
      <c r="F43" s="24" t="s">
        <v>99</v>
      </c>
      <c r="G43" s="25"/>
      <c r="H43" s="26">
        <f ca="1">ROUND(SUM(INDIRECT(ADDRESS(ROW()+(-1), COLUMN()+(0), 1)),INDIRECT(ADDRESS(ROW()+(-3), COLUMN()+(0), 1)),INDIRECT(ADDRESS(ROW()+(-11), COLUMN()+(0), 1)),INDIRECT(ADDRESS(ROW()+(-14), COLUMN()+(0), 1))), 2)</f>
        <v>91566.8</v>
      </c>
    </row>
  </sheetData>
  <mergeCells count="78">
    <mergeCell ref="A1:H1"/>
    <mergeCell ref="C3:D3"/>
    <mergeCell ref="A5:D5"/>
    <mergeCell ref="A8:B8"/>
    <mergeCell ref="D8:E8"/>
    <mergeCell ref="A9:B9"/>
    <mergeCell ref="D9:F9"/>
    <mergeCell ref="A10:B10"/>
    <mergeCell ref="D10:E10"/>
    <mergeCell ref="A11:B11"/>
    <mergeCell ref="D11:E11"/>
    <mergeCell ref="A12:B12"/>
    <mergeCell ref="D12:E12"/>
    <mergeCell ref="A13:B13"/>
    <mergeCell ref="D13:E13"/>
    <mergeCell ref="A14:B14"/>
    <mergeCell ref="D14:E14"/>
    <mergeCell ref="A15:B15"/>
    <mergeCell ref="D15:E15"/>
    <mergeCell ref="A16:B16"/>
    <mergeCell ref="D16:E16"/>
    <mergeCell ref="A17:B17"/>
    <mergeCell ref="D17:E17"/>
    <mergeCell ref="A18:B18"/>
    <mergeCell ref="D18:E18"/>
    <mergeCell ref="A19:B19"/>
    <mergeCell ref="D19:E19"/>
    <mergeCell ref="A20:B20"/>
    <mergeCell ref="D20:E20"/>
    <mergeCell ref="A21:B21"/>
    <mergeCell ref="D21:E21"/>
    <mergeCell ref="A22:B22"/>
    <mergeCell ref="D22:E22"/>
    <mergeCell ref="A23:B23"/>
    <mergeCell ref="D23:E23"/>
    <mergeCell ref="A24:B24"/>
    <mergeCell ref="D24:E24"/>
    <mergeCell ref="A25:B25"/>
    <mergeCell ref="D25:E25"/>
    <mergeCell ref="A26:B26"/>
    <mergeCell ref="D26:E26"/>
    <mergeCell ref="A27:B27"/>
    <mergeCell ref="D27:E27"/>
    <mergeCell ref="A28:B28"/>
    <mergeCell ref="D28:E28"/>
    <mergeCell ref="A29:B29"/>
    <mergeCell ref="D29:E29"/>
    <mergeCell ref="F29:G29"/>
    <mergeCell ref="A30:B30"/>
    <mergeCell ref="D30:F30"/>
    <mergeCell ref="A31:B31"/>
    <mergeCell ref="D31:E31"/>
    <mergeCell ref="A32:B32"/>
    <mergeCell ref="D32:E32"/>
    <mergeCell ref="F32:G32"/>
    <mergeCell ref="A33:B33"/>
    <mergeCell ref="D33:F33"/>
    <mergeCell ref="A34:B34"/>
    <mergeCell ref="D34:E34"/>
    <mergeCell ref="A35:B35"/>
    <mergeCell ref="D35:E35"/>
    <mergeCell ref="A36:B36"/>
    <mergeCell ref="D36:E36"/>
    <mergeCell ref="A37:B37"/>
    <mergeCell ref="D37:E37"/>
    <mergeCell ref="A38:B38"/>
    <mergeCell ref="D38:E38"/>
    <mergeCell ref="A39:B39"/>
    <mergeCell ref="D39:E39"/>
    <mergeCell ref="A40:B40"/>
    <mergeCell ref="D40:E40"/>
    <mergeCell ref="F40:G40"/>
    <mergeCell ref="A41:B41"/>
    <mergeCell ref="D41:F41"/>
    <mergeCell ref="A42:B42"/>
    <mergeCell ref="D42:E42"/>
    <mergeCell ref="A43:E43"/>
    <mergeCell ref="F43:G43"/>
  </mergeCells>
  <pageMargins left="0.147638" right="0.147638" top="0.206693" bottom="0.206693" header="0.0" footer="0.0"/>
  <pageSetup paperSize="9" orientation="portrait"/>
  <rowBreaks count="0" manualBreakCount="0">
    </rowBreaks>
</worksheet>
</file>