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<sst xmlns="http://schemas.openxmlformats.org/spreadsheetml/2006/main" count="73" uniqueCount="73">
  <si>
    <t xml:space="preserve"/>
  </si>
  <si>
    <t xml:space="preserve">QAB310</t>
  </si>
  <si>
    <t xml:space="preserve">m²</t>
  </si>
  <si>
    <t xml:space="preserve">Azotea transitable, no ventilada, con piso fijo, para tráfico rodado. Imprimación con membranas asfálticas.</t>
  </si>
  <si>
    <r>
      <rPr>
        <sz val="8.25"/>
        <color rgb="FF000000"/>
        <rFont val="Arial"/>
        <family val="2"/>
      </rPr>
      <t xml:space="preserve">Azotea transitable, no ventilada, con piso fijo, tipo convencional, pendiente del 1% al 15%, para tráfico rodado. FORMACIÓN DE PENDIENTES: mediante encintado de limatesas, limahoyas y juntas con maestras de ladrillo cerámico hueco doble y capa de hormigón liviano, de resistencia a compresión 2,0 MPa y 690 kg/m³ de densidad, confeccionado en obra con arcilla expandida y cemento gris, con espesor medio de 10 cm; con capa de regularización de mortero de cemento, confeccionado en obra, dosificación 1:6 de 2 cm de espesor, acabado platachado; IMPERMEABILIZACIÓN: tipo monocapa, adherida, formada por membrana de betún modificado con elastómero SBS, de 4 mm de espesor, con armadura de fieltro de poliéster no tejido de 160 g/m², mejorada con membrana de betún aditivado con plastómero APP, previa imprimación con emulsión asfáltica aniónica con cargas; CAPA DE PROTECCIÓN: piso de aglomerado asfáltico, con mezcla bituminosa discontinua en caliente, de tipo abierta (porcentaje de huecos &gt; 12%), con árido granítico de 8 mm de tamaño máximo, y betún asfáltico de penetración, de 8 cm de espesor. El precio no incluye la ejecución y el sellado de las juntas ni la ejecución de remates en los encuentros con paramentos y desagües.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</si>
  <si>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</si>
  <si>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</si>
  <si>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</si>
  <si>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</si>
  <si>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</si>
  <si>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</si>
  <si>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</si>
  <si>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mt04lvc010c</t>
  </si>
  <si>
    <t xml:space="preserve">Ud</t>
  </si>
  <si>
    <t xml:space="preserve">Ladrillo cerámico hueco doble, para revestir, 24x11,5x9 cm, densidad 780 kg/m³.</t>
  </si>
  <si>
    <t xml:space="preserve">mt01arl030ab</t>
  </si>
  <si>
    <t xml:space="preserve">m³</t>
  </si>
  <si>
    <t xml:space="preserve">Arcilla expandida, suministrada en sacos Big Bag.</t>
  </si>
  <si>
    <t xml:space="preserve">mt08cem000e</t>
  </si>
  <si>
    <t xml:space="preserve">kg</t>
  </si>
  <si>
    <t xml:space="preserve">Cemento gris en sacos.</t>
  </si>
  <si>
    <t xml:space="preserve">mt08aaa010a</t>
  </si>
  <si>
    <t xml:space="preserve">m³</t>
  </si>
  <si>
    <t xml:space="preserve">Agua.</t>
  </si>
  <si>
    <t xml:space="preserve">mt16pea020b</t>
  </si>
  <si>
    <t xml:space="preserve">m²</t>
  </si>
  <si>
    <t xml:space="preserve">Panel rígido de poliestireno expandido, mecanizado lateral recto, de 20 mm de espesor, resistencia térmica 0,55 m²K/W, conductividad térmica 0,036 W/(mK), para junta de proyecto.</t>
  </si>
  <si>
    <t xml:space="preserve">mt01arg005a</t>
  </si>
  <si>
    <t xml:space="preserve">t</t>
  </si>
  <si>
    <t xml:space="preserve">Arena de cantera, para mortero preparado en obra.</t>
  </si>
  <si>
    <t xml:space="preserve">mt14lba010s</t>
  </si>
  <si>
    <t xml:space="preserve">m²</t>
  </si>
  <si>
    <t xml:space="preserve">Membrana de betún modificado con elastómero SBS, de 4 mm de espesor, masa nominal 4,8 kg/m², con armadura de fieltro de poliéster no tejido de 160 g/m², acabado en una cara con fieltro de poliéster de 130 g/m², de superficie no protegida.</t>
  </si>
  <si>
    <t xml:space="preserve">mt14lad010a</t>
  </si>
  <si>
    <t xml:space="preserve">m²</t>
  </si>
  <si>
    <t xml:space="preserve">Membrana de betún aditivado con plastómero APP, de 2,5 mm de espesor, masa nominal 3 kg/m², con armadura de fieltro de fibra de vidrio de 60 g/m², de superficie no protegida.</t>
  </si>
  <si>
    <t xml:space="preserve">mt14iea020c</t>
  </si>
  <si>
    <t xml:space="preserve">kg</t>
  </si>
  <si>
    <t xml:space="preserve">Emulsión asfáltica aniónica con cargas.</t>
  </si>
  <si>
    <t xml:space="preserve">mt47aag010qa</t>
  </si>
  <si>
    <t xml:space="preserve">t</t>
  </si>
  <si>
    <t xml:space="preserve">Mezcla bituminosa discontinua en caliente, de tipo abierta (porcentaje de huecos &gt; 12%), con árido granítico de 8 mm de tamaño máximo, y betún asfáltico de penetración.</t>
  </si>
  <si>
    <t xml:space="preserve">Subtotal materiales:</t>
  </si>
  <si>
    <t xml:space="preserve">Maquinaria</t>
  </si>
  <si>
    <t xml:space="preserve">mq11ext030</t>
  </si>
  <si>
    <t xml:space="preserve">h</t>
  </si>
  <si>
    <t xml:space="preserve">Extendedora asfáltica de cadenas, de 81 kW.</t>
  </si>
  <si>
    <t xml:space="preserve">mq02ron010a</t>
  </si>
  <si>
    <t xml:space="preserve">h</t>
  </si>
  <si>
    <t xml:space="preserve">Rodillo vibrante tándem autopropulsado, de 24,8 kW, de 2450 kg, anchura de trabajo 100 cm.</t>
  </si>
  <si>
    <t xml:space="preserve">mq06hor010</t>
  </si>
  <si>
    <t xml:space="preserve">h</t>
  </si>
  <si>
    <t xml:space="preserve">Concretera.</t>
  </si>
  <si>
    <t xml:space="preserve">Subtotal maquinaria:</t>
  </si>
  <si>
    <t xml:space="preserve">Mano de obra</t>
  </si>
  <si>
    <t xml:space="preserve">mo020</t>
  </si>
  <si>
    <t xml:space="preserve">h</t>
  </si>
  <si>
    <t xml:space="preserve">Maestro 1ª construcción.</t>
  </si>
  <si>
    <t xml:space="preserve">mo113</t>
  </si>
  <si>
    <t xml:space="preserve">h</t>
  </si>
  <si>
    <t xml:space="preserve">Jornal construcción.</t>
  </si>
  <si>
    <t xml:space="preserve">mo029</t>
  </si>
  <si>
    <t xml:space="preserve">h</t>
  </si>
  <si>
    <t xml:space="preserve">Maestro 1ª aplicador de membranas impermeabilizantes.</t>
  </si>
  <si>
    <t xml:space="preserve">mo067</t>
  </si>
  <si>
    <t xml:space="preserve">h</t>
  </si>
  <si>
    <t xml:space="preserve">Ayudante aplicador de membranas impermeabilizantes.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</si>
  <si>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</si>
  <si>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</si>
  <si>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</si>
  <si>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</si>
  <si>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$ 11.205,69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</si>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</sst>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19" customWidth="1"/>
    <col min="4" max="4" width="6.46" customWidth="1"/>
    <col min="5" max="5" width="69.87" customWidth="1"/>
    <col min="6" max="6" width="11.73" customWidth="1"/>
    <col min="7" max="7" width="14.28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3</v>
      </c>
      <c r="G10" s="12">
        <v>78.67</v>
      </c>
      <c r="H10" s="12">
        <f ca="1">ROUND(INDIRECT(ADDRESS(ROW()+(0), COLUMN()+(-2), 1))*INDIRECT(ADDRESS(ROW()+(0), COLUMN()+(-1), 1)), 2)</f>
        <v>236.01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0.105</v>
      </c>
      <c r="G11" s="12">
        <v>76833.1</v>
      </c>
      <c r="H11" s="12">
        <f ca="1">ROUND(INDIRECT(ADDRESS(ROW()+(0), COLUMN()+(-2), 1))*INDIRECT(ADDRESS(ROW()+(0), COLUMN()+(-1), 1)), 2)</f>
        <v>8067.48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25</v>
      </c>
      <c r="G12" s="12">
        <v>91.1</v>
      </c>
      <c r="H12" s="12">
        <f ca="1">ROUND(INDIRECT(ADDRESS(ROW()+(0), COLUMN()+(-2), 1))*INDIRECT(ADDRESS(ROW()+(0), COLUMN()+(-1), 1)), 2)</f>
        <v>2277.5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0.011</v>
      </c>
      <c r="G13" s="12">
        <v>836.31</v>
      </c>
      <c r="H13" s="12">
        <f ca="1">ROUND(INDIRECT(ADDRESS(ROW()+(0), COLUMN()+(-2), 1))*INDIRECT(ADDRESS(ROW()+(0), COLUMN()+(-1), 1)), 2)</f>
        <v>9.2</v>
      </c>
    </row>
    <row r="14" spans="1:8" ht="34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0.01</v>
      </c>
      <c r="G14" s="12">
        <v>1187.98</v>
      </c>
      <c r="H14" s="12">
        <f ca="1">ROUND(INDIRECT(ADDRESS(ROW()+(0), COLUMN()+(-2), 1))*INDIRECT(ADDRESS(ROW()+(0), COLUMN()+(-1), 1)), 2)</f>
        <v>11.88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0.033</v>
      </c>
      <c r="G15" s="12">
        <v>11003.3</v>
      </c>
      <c r="H15" s="12">
        <f ca="1">ROUND(INDIRECT(ADDRESS(ROW()+(0), COLUMN()+(-2), 1))*INDIRECT(ADDRESS(ROW()+(0), COLUMN()+(-1), 1)), 2)</f>
        <v>363.11</v>
      </c>
    </row>
    <row r="16" spans="1:8" ht="45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1.1</v>
      </c>
      <c r="G16" s="12">
        <v>6721.42</v>
      </c>
      <c r="H16" s="12">
        <f ca="1">ROUND(INDIRECT(ADDRESS(ROW()+(0), COLUMN()+(-2), 1))*INDIRECT(ADDRESS(ROW()+(0), COLUMN()+(-1), 1)), 2)</f>
        <v>7393.56</v>
      </c>
    </row>
    <row r="17" spans="1:8" ht="34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1.1</v>
      </c>
      <c r="G17" s="12">
        <v>2311.98</v>
      </c>
      <c r="H17" s="12">
        <f ca="1">ROUND(INDIRECT(ADDRESS(ROW()+(0), COLUMN()+(-2), 1))*INDIRECT(ADDRESS(ROW()+(0), COLUMN()+(-1), 1)), 2)</f>
        <v>2543.18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0.3</v>
      </c>
      <c r="G18" s="12">
        <v>1128.19</v>
      </c>
      <c r="H18" s="12">
        <f ca="1">ROUND(INDIRECT(ADDRESS(ROW()+(0), COLUMN()+(-2), 1))*INDIRECT(ADDRESS(ROW()+(0), COLUMN()+(-1), 1)), 2)</f>
        <v>338.46</v>
      </c>
    </row>
    <row r="19" spans="1:8" ht="34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3">
        <v>0.184</v>
      </c>
      <c r="G19" s="14">
        <v>33086.2</v>
      </c>
      <c r="H19" s="14">
        <f ca="1">ROUND(INDIRECT(ADDRESS(ROW()+(0), COLUMN()+(-2), 1))*INDIRECT(ADDRESS(ROW()+(0), COLUMN()+(-1), 1)), 2)</f>
        <v>6087.86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27328.2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1">
        <v>0.007</v>
      </c>
      <c r="G22" s="12">
        <v>43632.2</v>
      </c>
      <c r="H22" s="12">
        <f ca="1">ROUND(INDIRECT(ADDRESS(ROW()+(0), COLUMN()+(-2), 1))*INDIRECT(ADDRESS(ROW()+(0), COLUMN()+(-1), 1)), 2)</f>
        <v>305.43</v>
      </c>
    </row>
    <row r="23" spans="1:8" ht="24.0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1">
        <v>0.003</v>
      </c>
      <c r="G23" s="12">
        <v>9004.51</v>
      </c>
      <c r="H23" s="12">
        <f ca="1">ROUND(INDIRECT(ADDRESS(ROW()+(0), COLUMN()+(-2), 1))*INDIRECT(ADDRESS(ROW()+(0), COLUMN()+(-1), 1)), 2)</f>
        <v>27.01</v>
      </c>
    </row>
    <row r="24" spans="1:8" ht="13.50" thickBot="1" customHeight="1">
      <c r="A24" s="1" t="s">
        <v>50</v>
      </c>
      <c r="B24" s="1"/>
      <c r="C24" s="10" t="s">
        <v>51</v>
      </c>
      <c r="D24" s="10"/>
      <c r="E24" s="1" t="s">
        <v>52</v>
      </c>
      <c r="F24" s="13">
        <v>0.082</v>
      </c>
      <c r="G24" s="14">
        <v>912.39</v>
      </c>
      <c r="H24" s="14">
        <f ca="1">ROUND(INDIRECT(ADDRESS(ROW()+(0), COLUMN()+(-2), 1))*INDIRECT(ADDRESS(ROW()+(0), COLUMN()+(-1), 1)), 2)</f>
        <v>74.82</v>
      </c>
    </row>
    <row r="25" spans="1:8" ht="13.50" thickBot="1" customHeight="1">
      <c r="A25" s="15"/>
      <c r="B25" s="15"/>
      <c r="C25" s="15"/>
      <c r="D25" s="15"/>
      <c r="E25" s="15"/>
      <c r="F25" s="9" t="s">
        <v>53</v>
      </c>
      <c r="G25" s="9"/>
      <c r="H25" s="17">
        <f ca="1">ROUND(SUM(INDIRECT(ADDRESS(ROW()+(-1), COLUMN()+(0), 1)),INDIRECT(ADDRESS(ROW()+(-2), COLUMN()+(0), 1)),INDIRECT(ADDRESS(ROW()+(-3), COLUMN()+(0), 1))), 2)</f>
        <v>407.26</v>
      </c>
    </row>
    <row r="26" spans="1:8" ht="13.50" thickBot="1" customHeight="1">
      <c r="A26" s="15">
        <v>3</v>
      </c>
      <c r="B26" s="15"/>
      <c r="C26" s="15"/>
      <c r="D26" s="15"/>
      <c r="E26" s="18" t="s">
        <v>54</v>
      </c>
      <c r="F26" s="18"/>
      <c r="G26" s="15"/>
      <c r="H26" s="15"/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0.333</v>
      </c>
      <c r="G27" s="12">
        <v>5466.67</v>
      </c>
      <c r="H27" s="12">
        <f ca="1">ROUND(INDIRECT(ADDRESS(ROW()+(0), COLUMN()+(-2), 1))*INDIRECT(ADDRESS(ROW()+(0), COLUMN()+(-1), 1)), 2)</f>
        <v>1820.4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0.676</v>
      </c>
      <c r="G28" s="12">
        <v>3903.77</v>
      </c>
      <c r="H28" s="12">
        <f ca="1">ROUND(INDIRECT(ADDRESS(ROW()+(0), COLUMN()+(-2), 1))*INDIRECT(ADDRESS(ROW()+(0), COLUMN()+(-1), 1)), 2)</f>
        <v>2638.95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0.115</v>
      </c>
      <c r="G29" s="12">
        <v>5466.67</v>
      </c>
      <c r="H29" s="12">
        <f ca="1">ROUND(INDIRECT(ADDRESS(ROW()+(0), COLUMN()+(-2), 1))*INDIRECT(ADDRESS(ROW()+(0), COLUMN()+(-1), 1)), 2)</f>
        <v>628.67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3">
        <v>0.115</v>
      </c>
      <c r="G30" s="14">
        <v>4063.51</v>
      </c>
      <c r="H30" s="14">
        <f ca="1">ROUND(INDIRECT(ADDRESS(ROW()+(0), COLUMN()+(-2), 1))*INDIRECT(ADDRESS(ROW()+(0), COLUMN()+(-1), 1)), 2)</f>
        <v>467.3</v>
      </c>
    </row>
    <row r="31" spans="1:8" ht="13.50" thickBot="1" customHeight="1">
      <c r="A31" s="15"/>
      <c r="B31" s="15"/>
      <c r="C31" s="15"/>
      <c r="D31" s="15"/>
      <c r="E31" s="15"/>
      <c r="F31" s="9" t="s">
        <v>67</v>
      </c>
      <c r="G31" s="9"/>
      <c r="H31" s="17">
        <f ca="1">ROUND(SUM(INDIRECT(ADDRESS(ROW()+(-1), COLUMN()+(0), 1)),INDIRECT(ADDRESS(ROW()+(-2), COLUMN()+(0), 1)),INDIRECT(ADDRESS(ROW()+(-3), COLUMN()+(0), 1)),INDIRECT(ADDRESS(ROW()+(-4), COLUMN()+(0), 1))), 2)</f>
        <v>5555.32</v>
      </c>
    </row>
    <row r="32" spans="1:8" ht="13.50" thickBot="1" customHeight="1">
      <c r="A32" s="15">
        <v>4</v>
      </c>
      <c r="B32" s="15"/>
      <c r="C32" s="15"/>
      <c r="D32" s="15"/>
      <c r="E32" s="18" t="s">
        <v>68</v>
      </c>
      <c r="F32" s="18"/>
      <c r="G32" s="15"/>
      <c r="H32" s="15"/>
    </row>
    <row r="33" spans="1:8" ht="13.50" thickBot="1" customHeight="1">
      <c r="A33" s="19"/>
      <c r="B33" s="19"/>
      <c r="C33" s="20" t="s">
        <v>69</v>
      </c>
      <c r="D33" s="20"/>
      <c r="E33" s="19" t="s">
        <v>70</v>
      </c>
      <c r="F33" s="13">
        <v>2</v>
      </c>
      <c r="G33" s="14">
        <f ca="1">ROUND(SUM(INDIRECT(ADDRESS(ROW()+(-2), COLUMN()+(1), 1)),INDIRECT(ADDRESS(ROW()+(-8), COLUMN()+(1), 1)),INDIRECT(ADDRESS(ROW()+(-13), COLUMN()+(1), 1))), 2)</f>
        <v>33290.8</v>
      </c>
      <c r="H33" s="14">
        <f ca="1">ROUND(INDIRECT(ADDRESS(ROW()+(0), COLUMN()+(-2), 1))*INDIRECT(ADDRESS(ROW()+(0), COLUMN()+(-1), 1))/100, 2)</f>
        <v>665.82</v>
      </c>
    </row>
    <row r="34" spans="1:8" ht="13.50" thickBot="1" customHeight="1">
      <c r="A34" s="21" t="s">
        <v>71</v>
      </c>
      <c r="B34" s="21"/>
      <c r="C34" s="22"/>
      <c r="D34" s="22"/>
      <c r="E34" s="23"/>
      <c r="F34" s="24" t="s">
        <v>72</v>
      </c>
      <c r="G34" s="25"/>
      <c r="H34" s="26">
        <f ca="1">ROUND(SUM(INDIRECT(ADDRESS(ROW()+(-1), COLUMN()+(0), 1)),INDIRECT(ADDRESS(ROW()+(-3), COLUMN()+(0), 1)),INDIRECT(ADDRESS(ROW()+(-9), COLUMN()+(0), 1)),INDIRECT(ADDRESS(ROW()+(-14), COLUMN()+(0), 1))), 2)</f>
        <v>33956.6</v>
      </c>
    </row>
  </sheetData>
  <mergeCells count="6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F31:G31"/>
    <mergeCell ref="A32:B32"/>
    <mergeCell ref="C32:D32"/>
    <mergeCell ref="E32:F32"/>
    <mergeCell ref="A33:B33"/>
    <mergeCell ref="C33:D33"/>
    <mergeCell ref="A34:E34"/>
    <mergeCell ref="F34:G34"/>
  </mergeCells>
  <pageMargins left="0.147638" right="0.147638" top="0.206693" bottom="0.206693" header="0.0" footer="0.0"/>
  <pageSetup paperSize="9" orientation="portrait"/>
  <rowBreaks count="0" manualBreakCount="0">
    </rowBreaks>
</worksheet>
</file>