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<sst xmlns="http://schemas.openxmlformats.org/spreadsheetml/2006/main" count="97" uniqueCount="97">
  <si>
    <t xml:space="preserve"/>
  </si>
  <si>
    <t xml:space="preserve">QAB111</t>
  </si>
  <si>
    <t xml:space="preserve">m²</t>
  </si>
  <si>
    <t xml:space="preserve">Azotea transitable, no ventilada, con piso fijo, para tráfico peatonal privado. Imprimación con láminas de poliolefinas.</t>
  </si>
  <si>
    <r>
      <rPr>
        <sz val="8.25"/>
        <color rgb="FF000000"/>
        <rFont val="Arial"/>
        <family val="2"/>
      </rPr>
      <t xml:space="preserve">Azotea transitable, no ventilada, con piso fijo, tipo convencional, pendiente del 1% al 5%, para tráfico peatonal privado. FORMACIÓN DE PENDIENTES: mediante encintado de limatesas, limahoyas y juntas con maestras de ladrillo cerámico hueco doble y capa de arcilla expandida, vertida en seco y consolidada en su superficie con lechada de cemento, proporcionando una resistencia a compresión de 1 MPa y con una conductividad térmica de 0,087 W/(mK), con espesor medio de 10 cm; con capa de regularización de mortero de cemento, confeccionado en obra, dosificación 1:6 de 4 cm de espesor, acabado platachado; AISLAMIENTO TÉRMICO: panel rígido de poliestireno extruido, de superficie lisa y mecanizado lateral a media madera, de 50 mm de espesor, resistencia a compresión &gt;= 300 kPa; IMPERMEABILIZACIÓN: tipo monocapa, no adherida, formada por una lámina impermeabilizante flexible tipo EVAC compuesta de una doble hoja de poliolefina termoplástica con acetato de vinil etileno, con ambas caras revestidas de fibras de poliéster no tejidas, de 0,52 mm de espesor y 335 g/m², fijada al soporte en perímetro y juntas mediante adhesivo cementoso mejorado C2 E, y solapes fijados con adhesivo cementoso mejorado C2 E S1; CAPA DE PROTECCIÓN: piso de baldosas cerámicas de gres rústico 20x20 cm colocadas en capa fina con adhesivo cementoso de fraguado normal, C1 sin ninguna característica adicional, color gris, directamente sobre la imprimación, rejuntadas con mortero de juntas cementoso tipo CG 2, color blanco, para juntas de 2 a 15 mm. Incluso crucetas de PVC. El precio no incluye la ejecución y el sellado de las juntas ni la ejecución de remates en los encuentros con paramentos y desagües.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</si>
  <si>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</si>
  <si>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</si>
  <si>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</si>
  <si>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</si>
  <si>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</si>
  <si>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</si>
  <si>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</si>
  <si>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mt04lvc010c</t>
  </si>
  <si>
    <t xml:space="preserve">Ud</t>
  </si>
  <si>
    <t xml:space="preserve">Ladrillo cerámico hueco doble, para revestir, 24x11,5x9 cm, densidad 780 kg/m³.</t>
  </si>
  <si>
    <t xml:space="preserve">mt01arl030aa</t>
  </si>
  <si>
    <t xml:space="preserve">m³</t>
  </si>
  <si>
    <t xml:space="preserve">Arcilla expandida, suministrada en sacos.</t>
  </si>
  <si>
    <t xml:space="preserve">mt09lec020b</t>
  </si>
  <si>
    <t xml:space="preserve">m³</t>
  </si>
  <si>
    <t xml:space="preserve">Lechada de cemento 1/3 CEM II/B-P 32,5 N.</t>
  </si>
  <si>
    <t xml:space="preserve">mt16pea020b</t>
  </si>
  <si>
    <t xml:space="preserve">m²</t>
  </si>
  <si>
    <t xml:space="preserve">Panel rígido de poliestireno expandido, mecanizado lateral recto, de 20 mm de espesor, resistencia térmica 0,55 m²K/W, conductividad térmica 0,036 W/(mK), para junta de proyecto.</t>
  </si>
  <si>
    <t xml:space="preserve">mt08aaa010a</t>
  </si>
  <si>
    <t xml:space="preserve">m³</t>
  </si>
  <si>
    <t xml:space="preserve">Agua.</t>
  </si>
  <si>
    <t xml:space="preserve">mt01arg005a</t>
  </si>
  <si>
    <t xml:space="preserve">t</t>
  </si>
  <si>
    <t xml:space="preserve">Arena de cantera, para mortero preparado en obra.</t>
  </si>
  <si>
    <t xml:space="preserve">mt08cem000e</t>
  </si>
  <si>
    <t xml:space="preserve">kg</t>
  </si>
  <si>
    <t xml:space="preserve">Cemento gris en sacos.</t>
  </si>
  <si>
    <t xml:space="preserve">mt16pxa010ac</t>
  </si>
  <si>
    <t xml:space="preserve">m²</t>
  </si>
  <si>
    <t xml:space="preserve">Panel rígido de poliestireno extruido, de superficie lisa y mecanizado lateral a media madera, de 50 mm de espesor, resistencia a compresión &gt;= 300 kPa, resistencia térmica 1,5 m²K/W, conductividad térmica 0,034 W/(mK), Euroclase E de reacción al fuego, con código de designación XPS-EN 13164-T1-CS(10/Y)300-DLT(2)5-DS(70,90)-WL(T)0,7-FTCI1.</t>
  </si>
  <si>
    <t xml:space="preserve">mt09mcr250a</t>
  </si>
  <si>
    <t xml:space="preserve">kg</t>
  </si>
  <si>
    <t xml:space="preserve">Adhesivo cementoso mejorado, C2 E, con tiempo abierto ampliado, para la fijación de geomembranas, compuesto por cementos especiales, áridos seleccionados y resinas sintéticas.</t>
  </si>
  <si>
    <t xml:space="preserve">mt15rev011a</t>
  </si>
  <si>
    <t xml:space="preserve">m²</t>
  </si>
  <si>
    <t xml:space="preserve">Lámina impermeabilizante flexible tipo EVAC, compuesta de una doble hoja de poliolefina termoplástica con acetato de vinil etileno, con ambas caras revestidas de fibras de poliéster no tejidas, de 0,52 mm de espesor y 335 g/m².</t>
  </si>
  <si>
    <t xml:space="preserve">mt09mcr250b</t>
  </si>
  <si>
    <t xml:space="preserve">kg</t>
  </si>
  <si>
    <t xml:space="preserve">Adhesivo cementoso mejorado, C2 E S1, con tiempo abierto ampliado y gran deformabilidad, para la fijación de solapes de geomembranas, compuesto por cementos especiales, áridos seleccionados y resinas sintéticas.</t>
  </si>
  <si>
    <t xml:space="preserve">mt09mcr021g</t>
  </si>
  <si>
    <t xml:space="preserve">kg</t>
  </si>
  <si>
    <t xml:space="preserve">Adhesivo cementoso de fraguado normal, C1, color gris.</t>
  </si>
  <si>
    <t xml:space="preserve">mt18bcr010he800</t>
  </si>
  <si>
    <t xml:space="preserve">m²</t>
  </si>
  <si>
    <t xml:space="preserve">Baldosa cerámica de gres rústico, 20x20 cm, $ 8,00/m², capacidad de absorción de agua 3%&lt;=E&lt;6%.</t>
  </si>
  <si>
    <t xml:space="preserve">mt18acc050b</t>
  </si>
  <si>
    <t xml:space="preserve">Ud</t>
  </si>
  <si>
    <t xml:space="preserve">Crucetas de PVC para separación entre 3 y 15 mm.</t>
  </si>
  <si>
    <t xml:space="preserve">mt18rcr010a300</t>
  </si>
  <si>
    <t xml:space="preserve">m</t>
  </si>
  <si>
    <t xml:space="preserve">Guardapolvos cerámico de gres rústico, de 7 cm de anchura, $ 3,00/m.</t>
  </si>
  <si>
    <t xml:space="preserve">mt09mcp020fv</t>
  </si>
  <si>
    <t xml:space="preserve">kg</t>
  </si>
  <si>
    <t xml:space="preserve">Mortero de juntas cementoso tipo CG2, color blanco, para juntas de 2 a 15 mm, compuesto por cemento de alta resistencia, cuarzo, aditivos especiales, pigmentos y resinas sintéticas.</t>
  </si>
  <si>
    <t xml:space="preserve">Subtotal materiales:</t>
  </si>
  <si>
    <t xml:space="preserve">Maquinaria</t>
  </si>
  <si>
    <t xml:space="preserve">mq06hor010</t>
  </si>
  <si>
    <t xml:space="preserve">h</t>
  </si>
  <si>
    <t xml:space="preserve">Concretera.</t>
  </si>
  <si>
    <t xml:space="preserve">Subtotal maquinaria:</t>
  </si>
  <si>
    <t xml:space="preserve">Mano de obra</t>
  </si>
  <si>
    <t xml:space="preserve">mo020</t>
  </si>
  <si>
    <t xml:space="preserve">h</t>
  </si>
  <si>
    <t xml:space="preserve">Maestro 1ª construcción.</t>
  </si>
  <si>
    <t xml:space="preserve">mo113</t>
  </si>
  <si>
    <t xml:space="preserve">h</t>
  </si>
  <si>
    <t xml:space="preserve">Jornal construcción.</t>
  </si>
  <si>
    <t xml:space="preserve">mo029</t>
  </si>
  <si>
    <t xml:space="preserve">h</t>
  </si>
  <si>
    <t xml:space="preserve">Maestro 1ª aplicador de membranas impermeabilizantes.</t>
  </si>
  <si>
    <t xml:space="preserve">mo067</t>
  </si>
  <si>
    <t xml:space="preserve">h</t>
  </si>
  <si>
    <t xml:space="preserve">Ayudante aplicador de membranas impermeabilizantes.</t>
  </si>
  <si>
    <t xml:space="preserve">mo054</t>
  </si>
  <si>
    <t xml:space="preserve">h</t>
  </si>
  <si>
    <t xml:space="preserve">Maestro 1ª montador de aislamientos.</t>
  </si>
  <si>
    <t xml:space="preserve">mo101</t>
  </si>
  <si>
    <t xml:space="preserve">h</t>
  </si>
  <si>
    <t xml:space="preserve">Ayudante montador de aislamientos.</t>
  </si>
  <si>
    <t xml:space="preserve">mo023</t>
  </si>
  <si>
    <t xml:space="preserve">h</t>
  </si>
  <si>
    <t xml:space="preserve">Maestro 1ª solador.</t>
  </si>
  <si>
    <t xml:space="preserve">mo061</t>
  </si>
  <si>
    <t xml:space="preserve">h</t>
  </si>
  <si>
    <t xml:space="preserve">Ayudante solador.</t>
  </si>
  <si>
    <t xml:space="preserve">Subtotal mano de obra:</t>
  </si>
  <si>
    <t xml:space="preserve">Herramientas</t>
  </si>
  <si>
    <t xml:space="preserve">%</t>
  </si>
  <si>
    <t xml:space="preserve">Herramientas</t>
  </si>
  <si>
    <t xml:space="preserve">Coste de mantenimiento decenal: $ 13.621,73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</si>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</sst>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7.65" customWidth="1"/>
    <col min="5" max="5" width="67.15" customWidth="1"/>
    <col min="6" max="6" width="11.73" customWidth="1"/>
    <col min="7" max="7" width="14.28"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39.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
      <c r="D10" s="10" t="s">
        <v>13</v>
      </c>
      <c r="E10" s="1" t="s">
        <v>14</v>
      </c>
      <c r="F10" s="11">
        <v>3</v>
      </c>
      <c r="G10" s="12">
        <v>78.67</v>
      </c>
      <c r="H10" s="12">
        <f ca="1">ROUND(INDIRECT(ADDRESS(ROW()+(0), COLUMN()+(-2), 1))*INDIRECT(ADDRESS(ROW()+(0), COLUMN()+(-1), 1)), 2)</f>
        <v>236.01</v>
      </c>
    </row>
    <row r="11" spans="1:8" ht="13.50" thickBot="1" customHeight="1">
      <c r="A11" s="1" t="s">
        <v>15</v>
      </c>
      <c r="B11" s="1"/>
      <c r="C11" s="1"/>
      <c r="D11" s="10" t="s">
        <v>16</v>
      </c>
      <c r="E11" s="1" t="s">
        <v>17</v>
      </c>
      <c r="F11" s="11">
        <v>0.1</v>
      </c>
      <c r="G11" s="12">
        <v>83059.1</v>
      </c>
      <c r="H11" s="12">
        <f ca="1">ROUND(INDIRECT(ADDRESS(ROW()+(0), COLUMN()+(-2), 1))*INDIRECT(ADDRESS(ROW()+(0), COLUMN()+(-1), 1)), 2)</f>
        <v>8305.91</v>
      </c>
    </row>
    <row r="12" spans="1:8" ht="13.50" thickBot="1" customHeight="1">
      <c r="A12" s="1" t="s">
        <v>18</v>
      </c>
      <c r="B12" s="1"/>
      <c r="C12" s="1"/>
      <c r="D12" s="10" t="s">
        <v>19</v>
      </c>
      <c r="E12" s="1" t="s">
        <v>20</v>
      </c>
      <c r="F12" s="11">
        <v>0.01</v>
      </c>
      <c r="G12" s="12">
        <v>57224.8</v>
      </c>
      <c r="H12" s="12">
        <f ca="1">ROUND(INDIRECT(ADDRESS(ROW()+(0), COLUMN()+(-2), 1))*INDIRECT(ADDRESS(ROW()+(0), COLUMN()+(-1), 1)), 2)</f>
        <v>572.25</v>
      </c>
    </row>
    <row r="13" spans="1:8" ht="34.50" thickBot="1" customHeight="1">
      <c r="A13" s="1" t="s">
        <v>21</v>
      </c>
      <c r="B13" s="1"/>
      <c r="C13" s="1"/>
      <c r="D13" s="10" t="s">
        <v>22</v>
      </c>
      <c r="E13" s="1" t="s">
        <v>23</v>
      </c>
      <c r="F13" s="11">
        <v>0.01</v>
      </c>
      <c r="G13" s="12">
        <v>1187.98</v>
      </c>
      <c r="H13" s="12">
        <f ca="1">ROUND(INDIRECT(ADDRESS(ROW()+(0), COLUMN()+(-2), 1))*INDIRECT(ADDRESS(ROW()+(0), COLUMN()+(-1), 1)), 2)</f>
        <v>11.88</v>
      </c>
    </row>
    <row r="14" spans="1:8" ht="13.50" thickBot="1" customHeight="1">
      <c r="A14" s="1" t="s">
        <v>24</v>
      </c>
      <c r="B14" s="1"/>
      <c r="C14" s="1"/>
      <c r="D14" s="10" t="s">
        <v>25</v>
      </c>
      <c r="E14" s="1" t="s">
        <v>26</v>
      </c>
      <c r="F14" s="11">
        <v>0.008</v>
      </c>
      <c r="G14" s="12">
        <v>836.31</v>
      </c>
      <c r="H14" s="12">
        <f ca="1">ROUND(INDIRECT(ADDRESS(ROW()+(0), COLUMN()+(-2), 1))*INDIRECT(ADDRESS(ROW()+(0), COLUMN()+(-1), 1)), 2)</f>
        <v>6.69</v>
      </c>
    </row>
    <row r="15" spans="1:8" ht="13.50" thickBot="1" customHeight="1">
      <c r="A15" s="1" t="s">
        <v>27</v>
      </c>
      <c r="B15" s="1"/>
      <c r="C15" s="1"/>
      <c r="D15" s="10" t="s">
        <v>28</v>
      </c>
      <c r="E15" s="1" t="s">
        <v>29</v>
      </c>
      <c r="F15" s="11">
        <v>0.065</v>
      </c>
      <c r="G15" s="12">
        <v>11003.3</v>
      </c>
      <c r="H15" s="12">
        <f ca="1">ROUND(INDIRECT(ADDRESS(ROW()+(0), COLUMN()+(-2), 1))*INDIRECT(ADDRESS(ROW()+(0), COLUMN()+(-1), 1)), 2)</f>
        <v>715.21</v>
      </c>
    </row>
    <row r="16" spans="1:8" ht="13.50" thickBot="1" customHeight="1">
      <c r="A16" s="1" t="s">
        <v>30</v>
      </c>
      <c r="B16" s="1"/>
      <c r="C16" s="1"/>
      <c r="D16" s="10" t="s">
        <v>31</v>
      </c>
      <c r="E16" s="1" t="s">
        <v>32</v>
      </c>
      <c r="F16" s="11">
        <v>10</v>
      </c>
      <c r="G16" s="12">
        <v>91.1</v>
      </c>
      <c r="H16" s="12">
        <f ca="1">ROUND(INDIRECT(ADDRESS(ROW()+(0), COLUMN()+(-2), 1))*INDIRECT(ADDRESS(ROW()+(0), COLUMN()+(-1), 1)), 2)</f>
        <v>911</v>
      </c>
    </row>
    <row r="17" spans="1:8" ht="55.50" thickBot="1" customHeight="1">
      <c r="A17" s="1" t="s">
        <v>33</v>
      </c>
      <c r="B17" s="1"/>
      <c r="C17" s="1"/>
      <c r="D17" s="10" t="s">
        <v>34</v>
      </c>
      <c r="E17" s="1" t="s">
        <v>35</v>
      </c>
      <c r="F17" s="11">
        <v>1.05</v>
      </c>
      <c r="G17" s="12">
        <v>3102.78</v>
      </c>
      <c r="H17" s="12">
        <f ca="1">ROUND(INDIRECT(ADDRESS(ROW()+(0), COLUMN()+(-2), 1))*INDIRECT(ADDRESS(ROW()+(0), COLUMN()+(-1), 1)), 2)</f>
        <v>3257.92</v>
      </c>
    </row>
    <row r="18" spans="1:8" ht="34.50" thickBot="1" customHeight="1">
      <c r="A18" s="1" t="s">
        <v>36</v>
      </c>
      <c r="B18" s="1"/>
      <c r="C18" s="1"/>
      <c r="D18" s="10" t="s">
        <v>37</v>
      </c>
      <c r="E18" s="1" t="s">
        <v>38</v>
      </c>
      <c r="F18" s="11">
        <v>0.6</v>
      </c>
      <c r="G18" s="12">
        <v>381.14</v>
      </c>
      <c r="H18" s="12">
        <f ca="1">ROUND(INDIRECT(ADDRESS(ROW()+(0), COLUMN()+(-2), 1))*INDIRECT(ADDRESS(ROW()+(0), COLUMN()+(-1), 1)), 2)</f>
        <v>228.68</v>
      </c>
    </row>
    <row r="19" spans="1:8" ht="34.50" thickBot="1" customHeight="1">
      <c r="A19" s="1" t="s">
        <v>39</v>
      </c>
      <c r="B19" s="1"/>
      <c r="C19" s="1"/>
      <c r="D19" s="10" t="s">
        <v>40</v>
      </c>
      <c r="E19" s="1" t="s">
        <v>41</v>
      </c>
      <c r="F19" s="11">
        <v>1.1</v>
      </c>
      <c r="G19" s="12">
        <v>9022.95</v>
      </c>
      <c r="H19" s="12">
        <f ca="1">ROUND(INDIRECT(ADDRESS(ROW()+(0), COLUMN()+(-2), 1))*INDIRECT(ADDRESS(ROW()+(0), COLUMN()+(-1), 1)), 2)</f>
        <v>9925.25</v>
      </c>
    </row>
    <row r="20" spans="1:8" ht="34.50" thickBot="1" customHeight="1">
      <c r="A20" s="1" t="s">
        <v>42</v>
      </c>
      <c r="B20" s="1"/>
      <c r="C20" s="1"/>
      <c r="D20" s="10" t="s">
        <v>43</v>
      </c>
      <c r="E20" s="1" t="s">
        <v>44</v>
      </c>
      <c r="F20" s="11">
        <v>0.3</v>
      </c>
      <c r="G20" s="12">
        <v>1633.44</v>
      </c>
      <c r="H20" s="12">
        <f ca="1">ROUND(INDIRECT(ADDRESS(ROW()+(0), COLUMN()+(-2), 1))*INDIRECT(ADDRESS(ROW()+(0), COLUMN()+(-1), 1)), 2)</f>
        <v>490.03</v>
      </c>
    </row>
    <row r="21" spans="1:8" ht="13.50" thickBot="1" customHeight="1">
      <c r="A21" s="1" t="s">
        <v>45</v>
      </c>
      <c r="B21" s="1"/>
      <c r="C21" s="1"/>
      <c r="D21" s="10" t="s">
        <v>46</v>
      </c>
      <c r="E21" s="1" t="s">
        <v>47</v>
      </c>
      <c r="F21" s="11">
        <v>4</v>
      </c>
      <c r="G21" s="12">
        <v>190.57</v>
      </c>
      <c r="H21" s="12">
        <f ca="1">ROUND(INDIRECT(ADDRESS(ROW()+(0), COLUMN()+(-2), 1))*INDIRECT(ADDRESS(ROW()+(0), COLUMN()+(-1), 1)), 2)</f>
        <v>762.28</v>
      </c>
    </row>
    <row r="22" spans="1:8" ht="24.00" thickBot="1" customHeight="1">
      <c r="A22" s="1" t="s">
        <v>48</v>
      </c>
      <c r="B22" s="1"/>
      <c r="C22" s="1"/>
      <c r="D22" s="10" t="s">
        <v>49</v>
      </c>
      <c r="E22" s="1" t="s">
        <v>50</v>
      </c>
      <c r="F22" s="11">
        <v>1.05</v>
      </c>
      <c r="G22" s="12">
        <v>5980.51</v>
      </c>
      <c r="H22" s="12">
        <f ca="1">ROUND(INDIRECT(ADDRESS(ROW()+(0), COLUMN()+(-2), 1))*INDIRECT(ADDRESS(ROW()+(0), COLUMN()+(-1), 1)), 2)</f>
        <v>6279.54</v>
      </c>
    </row>
    <row r="23" spans="1:8" ht="13.50" thickBot="1" customHeight="1">
      <c r="A23" s="1" t="s">
        <v>51</v>
      </c>
      <c r="B23" s="1"/>
      <c r="C23" s="1"/>
      <c r="D23" s="10" t="s">
        <v>52</v>
      </c>
      <c r="E23" s="1" t="s">
        <v>53</v>
      </c>
      <c r="F23" s="11">
        <v>14</v>
      </c>
      <c r="G23" s="12">
        <v>16.2</v>
      </c>
      <c r="H23" s="12">
        <f ca="1">ROUND(INDIRECT(ADDRESS(ROW()+(0), COLUMN()+(-2), 1))*INDIRECT(ADDRESS(ROW()+(0), COLUMN()+(-1), 1)), 2)</f>
        <v>226.8</v>
      </c>
    </row>
    <row r="24" spans="1:8" ht="13.50" thickBot="1" customHeight="1">
      <c r="A24" s="1" t="s">
        <v>54</v>
      </c>
      <c r="B24" s="1"/>
      <c r="C24" s="1"/>
      <c r="D24" s="10" t="s">
        <v>55</v>
      </c>
      <c r="E24" s="1" t="s">
        <v>56</v>
      </c>
      <c r="F24" s="11">
        <v>0.4</v>
      </c>
      <c r="G24" s="12">
        <v>2242.69</v>
      </c>
      <c r="H24" s="12">
        <f ca="1">ROUND(INDIRECT(ADDRESS(ROW()+(0), COLUMN()+(-2), 1))*INDIRECT(ADDRESS(ROW()+(0), COLUMN()+(-1), 1)), 2)</f>
        <v>897.08</v>
      </c>
    </row>
    <row r="25" spans="1:8" ht="34.50" thickBot="1" customHeight="1">
      <c r="A25" s="1" t="s">
        <v>57</v>
      </c>
      <c r="B25" s="1"/>
      <c r="C25" s="1"/>
      <c r="D25" s="10" t="s">
        <v>58</v>
      </c>
      <c r="E25" s="1" t="s">
        <v>59</v>
      </c>
      <c r="F25" s="13">
        <v>0.05</v>
      </c>
      <c r="G25" s="14">
        <v>422.52</v>
      </c>
      <c r="H25" s="14">
        <f ca="1">ROUND(INDIRECT(ADDRESS(ROW()+(0), COLUMN()+(-2), 1))*INDIRECT(ADDRESS(ROW()+(0), COLUMN()+(-1), 1)), 2)</f>
        <v>21.13</v>
      </c>
    </row>
    <row r="26" spans="1:8" ht="13.50" thickBot="1" customHeight="1">
      <c r="A26" s="15"/>
      <c r="B26" s="15"/>
      <c r="C26" s="15"/>
      <c r="D26" s="15"/>
      <c r="E26" s="15"/>
      <c r="F26" s="9" t="s">
        <v>60</v>
      </c>
      <c r="G26" s="9"/>
      <c r="H26"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 2)</f>
        <v>32847.7</v>
      </c>
    </row>
    <row r="27" spans="1:8" ht="13.50" thickBot="1" customHeight="1">
      <c r="A27" s="15">
        <v>2</v>
      </c>
      <c r="B27" s="15"/>
      <c r="C27" s="15"/>
      <c r="D27" s="15"/>
      <c r="E27" s="18" t="s">
        <v>61</v>
      </c>
      <c r="F27" s="18"/>
      <c r="G27" s="15"/>
      <c r="H27" s="15"/>
    </row>
    <row r="28" spans="1:8" ht="13.50" thickBot="1" customHeight="1">
      <c r="A28" s="1" t="s">
        <v>62</v>
      </c>
      <c r="B28" s="1"/>
      <c r="C28" s="1"/>
      <c r="D28" s="10" t="s">
        <v>63</v>
      </c>
      <c r="E28" s="1" t="s">
        <v>64</v>
      </c>
      <c r="F28" s="13">
        <v>0.033</v>
      </c>
      <c r="G28" s="14">
        <v>912.39</v>
      </c>
      <c r="H28" s="14">
        <f ca="1">ROUND(INDIRECT(ADDRESS(ROW()+(0), COLUMN()+(-2), 1))*INDIRECT(ADDRESS(ROW()+(0), COLUMN()+(-1), 1)), 2)</f>
        <v>30.11</v>
      </c>
    </row>
    <row r="29" spans="1:8" ht="13.50" thickBot="1" customHeight="1">
      <c r="A29" s="15"/>
      <c r="B29" s="15"/>
      <c r="C29" s="15"/>
      <c r="D29" s="15"/>
      <c r="E29" s="15"/>
      <c r="F29" s="9" t="s">
        <v>65</v>
      </c>
      <c r="G29" s="9"/>
      <c r="H29" s="17">
        <f ca="1">ROUND(SUM(INDIRECT(ADDRESS(ROW()+(-1), COLUMN()+(0), 1))), 2)</f>
        <v>30.11</v>
      </c>
    </row>
    <row r="30" spans="1:8" ht="13.50" thickBot="1" customHeight="1">
      <c r="A30" s="15">
        <v>3</v>
      </c>
      <c r="B30" s="15"/>
      <c r="C30" s="15"/>
      <c r="D30" s="15"/>
      <c r="E30" s="18" t="s">
        <v>66</v>
      </c>
      <c r="F30" s="18"/>
      <c r="G30" s="15"/>
      <c r="H30" s="15"/>
    </row>
    <row r="31" spans="1:8" ht="13.50" thickBot="1" customHeight="1">
      <c r="A31" s="1" t="s">
        <v>67</v>
      </c>
      <c r="B31" s="1"/>
      <c r="C31" s="1"/>
      <c r="D31" s="10" t="s">
        <v>68</v>
      </c>
      <c r="E31" s="1" t="s">
        <v>69</v>
      </c>
      <c r="F31" s="11">
        <v>0.103</v>
      </c>
      <c r="G31" s="12">
        <v>5466.67</v>
      </c>
      <c r="H31" s="12">
        <f ca="1">ROUND(INDIRECT(ADDRESS(ROW()+(0), COLUMN()+(-2), 1))*INDIRECT(ADDRESS(ROW()+(0), COLUMN()+(-1), 1)), 2)</f>
        <v>563.07</v>
      </c>
    </row>
    <row r="32" spans="1:8" ht="13.50" thickBot="1" customHeight="1">
      <c r="A32" s="1" t="s">
        <v>70</v>
      </c>
      <c r="B32" s="1"/>
      <c r="C32" s="1"/>
      <c r="D32" s="10" t="s">
        <v>71</v>
      </c>
      <c r="E32" s="1" t="s">
        <v>72</v>
      </c>
      <c r="F32" s="11">
        <v>0.47</v>
      </c>
      <c r="G32" s="12">
        <v>3903.77</v>
      </c>
      <c r="H32" s="12">
        <f ca="1">ROUND(INDIRECT(ADDRESS(ROW()+(0), COLUMN()+(-2), 1))*INDIRECT(ADDRESS(ROW()+(0), COLUMN()+(-1), 1)), 2)</f>
        <v>1834.77</v>
      </c>
    </row>
    <row r="33" spans="1:8" ht="13.50" thickBot="1" customHeight="1">
      <c r="A33" s="1" t="s">
        <v>73</v>
      </c>
      <c r="B33" s="1"/>
      <c r="C33" s="1"/>
      <c r="D33" s="10" t="s">
        <v>74</v>
      </c>
      <c r="E33" s="1" t="s">
        <v>75</v>
      </c>
      <c r="F33" s="11">
        <v>0.126</v>
      </c>
      <c r="G33" s="12">
        <v>5466.67</v>
      </c>
      <c r="H33" s="12">
        <f ca="1">ROUND(INDIRECT(ADDRESS(ROW()+(0), COLUMN()+(-2), 1))*INDIRECT(ADDRESS(ROW()+(0), COLUMN()+(-1), 1)), 2)</f>
        <v>688.8</v>
      </c>
    </row>
    <row r="34" spans="1:8" ht="13.50" thickBot="1" customHeight="1">
      <c r="A34" s="1" t="s">
        <v>76</v>
      </c>
      <c r="B34" s="1"/>
      <c r="C34" s="1"/>
      <c r="D34" s="10" t="s">
        <v>77</v>
      </c>
      <c r="E34" s="1" t="s">
        <v>78</v>
      </c>
      <c r="F34" s="11">
        <v>0.126</v>
      </c>
      <c r="G34" s="12">
        <v>4063.51</v>
      </c>
      <c r="H34" s="12">
        <f ca="1">ROUND(INDIRECT(ADDRESS(ROW()+(0), COLUMN()+(-2), 1))*INDIRECT(ADDRESS(ROW()+(0), COLUMN()+(-1), 1)), 2)</f>
        <v>512</v>
      </c>
    </row>
    <row r="35" spans="1:8" ht="13.50" thickBot="1" customHeight="1">
      <c r="A35" s="1" t="s">
        <v>79</v>
      </c>
      <c r="B35" s="1"/>
      <c r="C35" s="1"/>
      <c r="D35" s="10" t="s">
        <v>80</v>
      </c>
      <c r="E35" s="1" t="s">
        <v>81</v>
      </c>
      <c r="F35" s="11">
        <v>0.057</v>
      </c>
      <c r="G35" s="12">
        <v>5628.66</v>
      </c>
      <c r="H35" s="12">
        <f ca="1">ROUND(INDIRECT(ADDRESS(ROW()+(0), COLUMN()+(-2), 1))*INDIRECT(ADDRESS(ROW()+(0), COLUMN()+(-1), 1)), 2)</f>
        <v>320.83</v>
      </c>
    </row>
    <row r="36" spans="1:8" ht="13.50" thickBot="1" customHeight="1">
      <c r="A36" s="1" t="s">
        <v>82</v>
      </c>
      <c r="B36" s="1"/>
      <c r="C36" s="1"/>
      <c r="D36" s="10" t="s">
        <v>83</v>
      </c>
      <c r="E36" s="1" t="s">
        <v>84</v>
      </c>
      <c r="F36" s="11">
        <v>0.057</v>
      </c>
      <c r="G36" s="12">
        <v>4063.51</v>
      </c>
      <c r="H36" s="12">
        <f ca="1">ROUND(INDIRECT(ADDRESS(ROW()+(0), COLUMN()+(-2), 1))*INDIRECT(ADDRESS(ROW()+(0), COLUMN()+(-1), 1)), 2)</f>
        <v>231.62</v>
      </c>
    </row>
    <row r="37" spans="1:8" ht="13.50" thickBot="1" customHeight="1">
      <c r="A37" s="1" t="s">
        <v>85</v>
      </c>
      <c r="B37" s="1"/>
      <c r="C37" s="1"/>
      <c r="D37" s="10" t="s">
        <v>86</v>
      </c>
      <c r="E37" s="1" t="s">
        <v>87</v>
      </c>
      <c r="F37" s="11">
        <v>0.459</v>
      </c>
      <c r="G37" s="12">
        <v>5466.67</v>
      </c>
      <c r="H37" s="12">
        <f ca="1">ROUND(INDIRECT(ADDRESS(ROW()+(0), COLUMN()+(-2), 1))*INDIRECT(ADDRESS(ROW()+(0), COLUMN()+(-1), 1)), 2)</f>
        <v>2509.2</v>
      </c>
    </row>
    <row r="38" spans="1:8" ht="13.50" thickBot="1" customHeight="1">
      <c r="A38" s="1" t="s">
        <v>88</v>
      </c>
      <c r="B38" s="1"/>
      <c r="C38" s="1"/>
      <c r="D38" s="10" t="s">
        <v>89</v>
      </c>
      <c r="E38" s="1" t="s">
        <v>90</v>
      </c>
      <c r="F38" s="13">
        <v>0.229</v>
      </c>
      <c r="G38" s="14">
        <v>4063.51</v>
      </c>
      <c r="H38" s="14">
        <f ca="1">ROUND(INDIRECT(ADDRESS(ROW()+(0), COLUMN()+(-2), 1))*INDIRECT(ADDRESS(ROW()+(0), COLUMN()+(-1), 1)), 2)</f>
        <v>930.54</v>
      </c>
    </row>
    <row r="39" spans="1:8" ht="13.50" thickBot="1" customHeight="1">
      <c r="A39" s="15"/>
      <c r="B39" s="15"/>
      <c r="C39" s="15"/>
      <c r="D39" s="15"/>
      <c r="E39" s="15"/>
      <c r="F39" s="9" t="s">
        <v>91</v>
      </c>
      <c r="G39" s="9"/>
      <c r="H39" s="17">
        <f ca="1">ROUND(SUM(INDIRECT(ADDRESS(ROW()+(-1), COLUMN()+(0), 1)),INDIRECT(ADDRESS(ROW()+(-2), COLUMN()+(0), 1)),INDIRECT(ADDRESS(ROW()+(-3), COLUMN()+(0), 1)),INDIRECT(ADDRESS(ROW()+(-4), COLUMN()+(0), 1)),INDIRECT(ADDRESS(ROW()+(-5), COLUMN()+(0), 1)),INDIRECT(ADDRESS(ROW()+(-6), COLUMN()+(0), 1)),INDIRECT(ADDRESS(ROW()+(-7), COLUMN()+(0), 1)),INDIRECT(ADDRESS(ROW()+(-8), COLUMN()+(0), 1))), 2)</f>
        <v>7590.83</v>
      </c>
    </row>
    <row r="40" spans="1:8" ht="13.50" thickBot="1" customHeight="1">
      <c r="A40" s="15">
        <v>4</v>
      </c>
      <c r="B40" s="15"/>
      <c r="C40" s="15"/>
      <c r="D40" s="15"/>
      <c r="E40" s="18" t="s">
        <v>92</v>
      </c>
      <c r="F40" s="18"/>
      <c r="G40" s="15"/>
      <c r="H40" s="15"/>
    </row>
    <row r="41" spans="1:8" ht="13.50" thickBot="1" customHeight="1">
      <c r="A41" s="19"/>
      <c r="B41" s="19"/>
      <c r="C41" s="19"/>
      <c r="D41" s="20" t="s">
        <v>93</v>
      </c>
      <c r="E41" s="19" t="s">
        <v>94</v>
      </c>
      <c r="F41" s="13">
        <v>2</v>
      </c>
      <c r="G41" s="14">
        <f ca="1">ROUND(SUM(INDIRECT(ADDRESS(ROW()+(-2), COLUMN()+(1), 1)),INDIRECT(ADDRESS(ROW()+(-12), COLUMN()+(1), 1)),INDIRECT(ADDRESS(ROW()+(-15), COLUMN()+(1), 1))), 2)</f>
        <v>40468.6</v>
      </c>
      <c r="H41" s="14">
        <f ca="1">ROUND(INDIRECT(ADDRESS(ROW()+(0), COLUMN()+(-2), 1))*INDIRECT(ADDRESS(ROW()+(0), COLUMN()+(-1), 1))/100, 2)</f>
        <v>809.37</v>
      </c>
    </row>
    <row r="42" spans="1:8" ht="13.50" thickBot="1" customHeight="1">
      <c r="A42" s="21" t="s">
        <v>95</v>
      </c>
      <c r="B42" s="21"/>
      <c r="C42" s="21"/>
      <c r="D42" s="22"/>
      <c r="E42" s="23"/>
      <c r="F42" s="24" t="s">
        <v>96</v>
      </c>
      <c r="G42" s="25"/>
      <c r="H42" s="26">
        <f ca="1">ROUND(SUM(INDIRECT(ADDRESS(ROW()+(-1), COLUMN()+(0), 1)),INDIRECT(ADDRESS(ROW()+(-3), COLUMN()+(0), 1)),INDIRECT(ADDRESS(ROW()+(-13), COLUMN()+(0), 1)),INDIRECT(ADDRESS(ROW()+(-16), COLUMN()+(0), 1))), 2)</f>
        <v>41278</v>
      </c>
    </row>
  </sheetData>
  <mergeCells count="46">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F26:G26"/>
    <mergeCell ref="A27:C27"/>
    <mergeCell ref="E27:F27"/>
    <mergeCell ref="A28:C28"/>
    <mergeCell ref="A29:C29"/>
    <mergeCell ref="F29:G29"/>
    <mergeCell ref="A30:C30"/>
    <mergeCell ref="E30:F30"/>
    <mergeCell ref="A31:C31"/>
    <mergeCell ref="A32:C32"/>
    <mergeCell ref="A33:C33"/>
    <mergeCell ref="A34:C34"/>
    <mergeCell ref="A35:C35"/>
    <mergeCell ref="A36:C36"/>
    <mergeCell ref="A37:C37"/>
    <mergeCell ref="A38:C38"/>
    <mergeCell ref="A39:C39"/>
    <mergeCell ref="F39:G39"/>
    <mergeCell ref="A40:C40"/>
    <mergeCell ref="E40:F40"/>
    <mergeCell ref="A41:C41"/>
    <mergeCell ref="A42:E42"/>
    <mergeCell ref="F42:G42"/>
  </mergeCells>
  <pageMargins left="0.147638" right="0.147638" top="0.206693" bottom="0.206693" header="0.0" footer="0.0"/>
  <pageSetup paperSize="9" orientation="portrait"/>
  <rowBreaks count="0" manualBreakCount="0">
    </rowBreaks>
</worksheet>
</file>