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<sst xmlns="http://schemas.openxmlformats.org/spreadsheetml/2006/main" count="106" uniqueCount="106">
  <si>
    <t xml:space="preserve"/>
  </si>
  <si>
    <t xml:space="preserve">QAB022</t>
  </si>
  <si>
    <t xml:space="preserve">m²</t>
  </si>
  <si>
    <t xml:space="preserve">Azotea transitable, no ventilada, con piso fijo, tipo invertida, para tráfico peatonal privado. Imprimación con membranas asfálticas, tipo bicapa.</t>
  </si>
  <si>
    <r>
      <rPr>
        <sz val="8.25"/>
        <color rgb="FF000000"/>
        <rFont val="Arial"/>
        <family val="2"/>
      </rPr>
      <t xml:space="preserve">Azotea transitable, no ventilada, con piso fijo, tipo invertida, pendiente del 1% al 5%, para tráfico peatonal privado. FORMACIÓN DE PENDIENTES: mediante encintado de limatesas, limahoyas y juntas con maestras de ladrillo cerámico hueco doble y capa de arcilla expandida, vertida en seco y consolidada en su superficie con lechada de cemento, proporcionando una resistencia a compresión de 1 MPa y con una conductividad térmica de 0,087 W/(mK), con espesor medio de 10 cm; con capa de regularización de mortero de cemento, confeccionado en obra, dosificación 1:6 de 4 cm de espesor, acabado platachado; IMPERMEABILIZACIÓN: tipo bicapa, adherida, compuesta por membrana de betún modificado con elastómero SBS, de 2,5 mm de espesor, con armadura de fieltro de fibra de vidrio de 60 g/m², previa imprimación con emulsión asfáltica aniónica con cargas, y membrana de betún modificado con elastómero SBS, de 2,5 mm de espesor, con armadura de fieltro de poliéster no tejido de 160 g/m² adherida a la anterior con soplete, sin coincidir sus juntas; CAPA SEPARADORA BAJO AISLAMIENTO: geotextil no tejido compuesto por fibras de poliéster unidas por agujeteado, (150 g/m²); AISLAMIENTO TÉRMICO: panel rígido de poliestireno extruido, de superficie lisa y mecanizado lateral a media madera, de 40 mm de espesor, resistencia a compresión &gt;= 300 kPa; CAPA SEPARADORA BAJO CAPA DE REFUERZO: geotextil no tejido compuesto por fibras de poliéster unidas por agujeteado, (150 g/m²); CAPA DE REFUERZO: mortero de cemento CEM II/B-P 32,5 N tipo M-10 de 4 cm de espesor; CAPA SEPARADORA BAJO PROTECCIÓN: geotextil no tejido compuesto por fibras de poliéster unidas por agujeteado, (200 g/m²); CAPA DE PROTECCIÓN: piso de baldosas cerámicas de gres rústico, 20x20 cm colocadas en capa fina con adhesivo cementoso de fraguado normal, C1 sin ninguna característica adicional, color gris, sobre una capa de regularización de mortero de cemento, confeccionado en obra, dosificación 1:6, de 4 cm de espesor, rejuntadas con mortero de juntas cementoso mejorado, con absorción de agua reducida y resistencia elevada a la abrasión tipo CG 2 W A, color blanco, para juntas de 2 a 15 mm. El precio no incluye la ejecución y el sellado de las juntas ni la ejecución de remates en los encuentros con paramentos y desagües.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</si>
  <si>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</si>
  <si>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</si>
  <si>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</si>
  <si>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</si>
  <si>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</si>
  <si>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</si>
  <si>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</si>
  <si>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mt04lvc010c</t>
  </si>
  <si>
    <t xml:space="preserve">Ud</t>
  </si>
  <si>
    <t xml:space="preserve">Ladrillo cerámico hueco doble, para revestir, 24x11,5x9 cm, densidad 780 kg/m³.</t>
  </si>
  <si>
    <t xml:space="preserve">mt01arl030a</t>
  </si>
  <si>
    <t xml:space="preserve">m³</t>
  </si>
  <si>
    <t xml:space="preserve">Arcilla expandida, suministrada en sacos.</t>
  </si>
  <si>
    <t xml:space="preserve">mt09lec020b</t>
  </si>
  <si>
    <t xml:space="preserve">m³</t>
  </si>
  <si>
    <t xml:space="preserve">Lechada de cemento CEM II/B-P 32,5 N 1/3.</t>
  </si>
  <si>
    <t xml:space="preserve">mt16pea020b</t>
  </si>
  <si>
    <t xml:space="preserve">m²</t>
  </si>
  <si>
    <t xml:space="preserve">Panel rígido de poliestireno expandido, mecanizado lateral recto, de 20 mm de espesor, resistencia térmica 0,55 m²K/W, conductividad térmica 0,036 W/(mK), para junta de proyecto.</t>
  </si>
  <si>
    <t xml:space="preserve">mt08aaa010a</t>
  </si>
  <si>
    <t xml:space="preserve">m³</t>
  </si>
  <si>
    <t xml:space="preserve">Agua.</t>
  </si>
  <si>
    <t xml:space="preserve">mt01arg005a</t>
  </si>
  <si>
    <t xml:space="preserve">t</t>
  </si>
  <si>
    <t xml:space="preserve">Arena de cantera, para mortero preparado en obra.</t>
  </si>
  <si>
    <t xml:space="preserve">mt08cem000e</t>
  </si>
  <si>
    <t xml:space="preserve">kg</t>
  </si>
  <si>
    <t xml:space="preserve">Cemento gris en sacos.</t>
  </si>
  <si>
    <t xml:space="preserve">mt14lba010c</t>
  </si>
  <si>
    <t xml:space="preserve">m²</t>
  </si>
  <si>
    <t xml:space="preserve">Membrana de betún modificado con elastómero SBS, de 2,5 mm de espesor, masa nominal 3 kg/m², con armadura de fieltro de poliéster no tejido de 160 g/m², de superficie no protegida.</t>
  </si>
  <si>
    <t xml:space="preserve">mt14lba010a</t>
  </si>
  <si>
    <t xml:space="preserve">m²</t>
  </si>
  <si>
    <t xml:space="preserve">Membrana de betún modificado con elastómero SBS, de 2,5 mm de espesor, masa nominal 3 kg/m², con armadura de fieltro de fibra de vidrio de 60 g/m², de superficie no protegida.</t>
  </si>
  <si>
    <t xml:space="preserve">mt14iea020c</t>
  </si>
  <si>
    <t xml:space="preserve">kg</t>
  </si>
  <si>
    <t xml:space="preserve">Emulsión asfáltica aniónica con cargas.</t>
  </si>
  <si>
    <t xml:space="preserve">mt14gsa020bc</t>
  </si>
  <si>
    <t xml:space="preserve">m²</t>
  </si>
  <si>
    <t xml:space="preserve">Geotextil no tejido compuesto por fibras de poliéster unidas por agujeteado, con una resistencia a la tracción longitudinal de 1,88 kN/m, una resistencia a la tracción transversal de 1,49 kN/m, una apertura de cono a la prueba de perforación dinámica según ISO 13433 inferior a 40 mm, resistencia CBR a punzonamiento 0,3 kN y una masa superficial de 150 g/m².</t>
  </si>
  <si>
    <t xml:space="preserve">mt16pxa010aaq</t>
  </si>
  <si>
    <t xml:space="preserve">m²</t>
  </si>
  <si>
    <t xml:space="preserve">Panel rígido de poliestireno extruido, de superficie lisa y mecanizado lateral a media madera, de 40 mm de espesor, resistencia a compresión &gt;= 300 kPa, resistencia térmica 1,2 m²K/W, conductividad térmica 0,033 W/(mK), Euroclase E de reacción al fuego, con código de designación XPS-EN 13164-T1-CS(10/Y)300-DS(70,90)-DLT(2)5-CC(2/1,5/50)125-WL(T)0,7-WD(V)3-FTCD1.</t>
  </si>
  <si>
    <t xml:space="preserve">mt09mor010e</t>
  </si>
  <si>
    <t xml:space="preserve">m³</t>
  </si>
  <si>
    <t xml:space="preserve">Mortero de cemento CEM II/B-P 32,5 N tipo M-10, confeccionado en obra con 380 kg/m³ de cemento y una proporción en volumen 1/4.</t>
  </si>
  <si>
    <t xml:space="preserve">mt14gsa020ce</t>
  </si>
  <si>
    <t xml:space="preserve">m²</t>
  </si>
  <si>
    <t xml:space="preserve">Geotextil no tejido compuesto por fibras de poliéster unidas por agujeteado, con una resistencia a la tracción longitudinal de 1,63 kN/m, una resistencia a la tracción transversal de 2,08 kN/m, una apertura de cono a la prueba de perforación dinámica según ISO 13433 inferior a 27 mm, resistencia CBR a punzonamiento 0,4 kN y una masa superficial de 200 g/m².</t>
  </si>
  <si>
    <t xml:space="preserve">mt09mcr021g</t>
  </si>
  <si>
    <t xml:space="preserve">kg</t>
  </si>
  <si>
    <t xml:space="preserve">Adhesivo cementoso de fraguado normal, C1, color gris.</t>
  </si>
  <si>
    <t xml:space="preserve">mt18bcr010he800</t>
  </si>
  <si>
    <t xml:space="preserve">m²</t>
  </si>
  <si>
    <t xml:space="preserve">Baldosa cerámica de gres rústico, 20x20 cm, $ 8,00/m², capacidad de absorción de agua 3%&lt;=E&lt;6%.</t>
  </si>
  <si>
    <t xml:space="preserve">mt18acc050b</t>
  </si>
  <si>
    <t xml:space="preserve">Ud</t>
  </si>
  <si>
    <t xml:space="preserve">Crucetas de PVC para separación entre 3 y 15 mm.</t>
  </si>
  <si>
    <t xml:space="preserve">mt18rcr010a300</t>
  </si>
  <si>
    <t xml:space="preserve">m</t>
  </si>
  <si>
    <t xml:space="preserve">Guardapolvos cerámico de gres rústico, de 7 cm de anchura, $ 3,00/m.</t>
  </si>
  <si>
    <t xml:space="preserve">mt09mcp020bB</t>
  </si>
  <si>
    <t xml:space="preserve">kg</t>
  </si>
  <si>
    <t xml:space="preserve">Mortero de juntas cementoso mejorado, con absorción de agua reducida y resistencia elevada a la abrasión, tipo CG2 W A, color blanco, para juntas de 2 a 15 mm, a base de cemento de alta resistencia, áridos seleccionados, aditivos especiales y pigmentos, con efecto antimoho, antiverdín y preventivo de las eflorescencias, hidrorrepelente, especial para rejuntado de todo tipo de piezas cerámicas y piedras naturales en zonas de proliferación de microorganismos.</t>
  </si>
  <si>
    <t xml:space="preserve">Subtotal materiales:</t>
  </si>
  <si>
    <t xml:space="preserve">Maquinaria</t>
  </si>
  <si>
    <t xml:space="preserve">mq06hor010</t>
  </si>
  <si>
    <t xml:space="preserve">h</t>
  </si>
  <si>
    <t xml:space="preserve">Concretera eléctrica con una capacidad de amasado de 160 l.</t>
  </si>
  <si>
    <t xml:space="preserve">Subtotal maquinaria:</t>
  </si>
  <si>
    <t xml:space="preserve">Mano de obra</t>
  </si>
  <si>
    <t xml:space="preserve">mo020</t>
  </si>
  <si>
    <t xml:space="preserve">h</t>
  </si>
  <si>
    <t xml:space="preserve">Maestro 1ª construcción.</t>
  </si>
  <si>
    <t xml:space="preserve">mo113</t>
  </si>
  <si>
    <t xml:space="preserve">h</t>
  </si>
  <si>
    <t xml:space="preserve">Jornal construcción.</t>
  </si>
  <si>
    <t xml:space="preserve">mo029</t>
  </si>
  <si>
    <t xml:space="preserve">h</t>
  </si>
  <si>
    <t xml:space="preserve">Maestro 1ª aplicador de membranas impermeabilizantes.</t>
  </si>
  <si>
    <t xml:space="preserve">mo067</t>
  </si>
  <si>
    <t xml:space="preserve">h</t>
  </si>
  <si>
    <t xml:space="preserve">Ayudante aplicador de membranas impermeabilizantes.</t>
  </si>
  <si>
    <t xml:space="preserve">mo054</t>
  </si>
  <si>
    <t xml:space="preserve">h</t>
  </si>
  <si>
    <t xml:space="preserve">Maestro 1ª montador de aislamientos.</t>
  </si>
  <si>
    <t xml:space="preserve">mo101</t>
  </si>
  <si>
    <t xml:space="preserve">h</t>
  </si>
  <si>
    <t xml:space="preserve">Ayudante montador de aislamientos.</t>
  </si>
  <si>
    <t xml:space="preserve">mo023</t>
  </si>
  <si>
    <t xml:space="preserve">h</t>
  </si>
  <si>
    <t xml:space="preserve">Maestro 1ª solador.</t>
  </si>
  <si>
    <t xml:space="preserve">mo061</t>
  </si>
  <si>
    <t xml:space="preserve">h</t>
  </si>
  <si>
    <t xml:space="preserve">Ayudante solador.</t>
  </si>
  <si>
    <t xml:space="preserve">Subtotal mano de obra:</t>
  </si>
  <si>
    <t xml:space="preserve">Herramientas</t>
  </si>
  <si>
    <t xml:space="preserve">%</t>
  </si>
  <si>
    <t xml:space="preserve">Herramientas</t>
  </si>
  <si>
    <t xml:space="preserve">Coste de mantenimiento decenal: $ 20.396,03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</si>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</sst>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7.65" customWidth="1"/>
    <col min="5" max="5" width="104.72" customWidth="1"/>
    <col min="6" max="6" width="279.48" customWidth="1"/>
    <col min="7" max="7" width="11.73" customWidth="1"/>
    <col min="8" max="8" width="14.28" customWidth="1"/>
    <col min="9" max="9" width="12.58" customWidth="1"/>
  </cols>
  <sheetData>
    <row r="1" spans="1:1" ht="2.25" thickBot="1" customHeight="1">
      <c r="A1" s="1" t="s">
        <v>0</v>
      </c>
      <c r="B1" s="1"/>
      <c r="C1" s="1"/>
      <c r="D1" s="1"/>
      <c r="E1" s="1"/>
      <c r="F1" s="1"/>
      <c r="G1" s="1"/>
      <c r="H1" s="1"/>
      <c r="I1" s="1"/>
    </row>
    <row r="3" spans="1:9" ht="24.00" thickBot="1" customHeight="1">
      <c r="A3" s="2" t="s">
        <v>1</v>
      </c>
      <c r="B3" s="3" t="s">
        <v>2</v>
      </c>
      <c r="C3" s="2" t="s">
        <v>3</v>
      </c>
      <c r="D3" s="2"/>
      <c r="E3" s="2"/>
    </row>
    <row r="5" spans="1:9" ht="181.50" thickBot="1" customHeight="1">
      <c r="A5" s="5" t="s">
        <v>4</v>
      </c>
      <c r="B5" s="5"/>
      <c r="C5" s="5"/>
      <c r="D5" s="5"/>
      <c r="E5" s="5"/>
    </row>
    <row r="8" spans="1:9" ht="24.00" thickBot="1" customHeight="1">
      <c r="A8" s="6" t="s">
        <v>5</v>
      </c>
      <c r="B8" s="6"/>
      <c r="C8" s="6"/>
      <c r="D8" s="6" t="s">
        <v>6</v>
      </c>
      <c r="E8" s="6" t="s">
        <v>7</v>
      </c>
      <c r="F8" s="6"/>
      <c r="G8" s="7" t="s">
        <v>8</v>
      </c>
      <c r="H8" s="7" t="s">
        <v>9</v>
      </c>
      <c r="I8" s="7" t="s">
        <v>10</v>
      </c>
    </row>
    <row r="9" spans="1:9" ht="13.50" thickBot="1" customHeight="1">
      <c r="A9" s="8">
        <v>1</v>
      </c>
      <c r="B9" s="8"/>
      <c r="C9" s="8"/>
      <c r="D9" s="8"/>
      <c r="E9" s="9" t="s">
        <v>11</v>
      </c>
      <c r="F9" s="9"/>
      <c r="G9" s="9"/>
      <c r="H9" s="8"/>
      <c r="I9" s="8"/>
    </row>
    <row r="10" spans="1:9" ht="13.50" thickBot="1" customHeight="1">
      <c r="A10" s="1" t="s">
        <v>12</v>
      </c>
      <c r="B10" s="1"/>
      <c r="C10" s="1"/>
      <c r="D10" s="10" t="s">
        <v>13</v>
      </c>
      <c r="E10" s="1" t="s">
        <v>14</v>
      </c>
      <c r="F10" s="1"/>
      <c r="G10" s="11">
        <v>3</v>
      </c>
      <c r="H10" s="12">
        <v>188.02</v>
      </c>
      <c r="I10" s="12">
        <f ca="1">ROUND(INDIRECT(ADDRESS(ROW()+(0), COLUMN()+(-2), 1))*INDIRECT(ADDRESS(ROW()+(0), COLUMN()+(-1), 1)), 2)</f>
        <v>564.06</v>
      </c>
    </row>
    <row r="11" spans="1:9" ht="13.50" thickBot="1" customHeight="1">
      <c r="A11" s="1" t="s">
        <v>15</v>
      </c>
      <c r="B11" s="1"/>
      <c r="C11" s="1"/>
      <c r="D11" s="10" t="s">
        <v>16</v>
      </c>
      <c r="E11" s="1" t="s">
        <v>17</v>
      </c>
      <c r="F11" s="1"/>
      <c r="G11" s="11">
        <v>0.1</v>
      </c>
      <c r="H11" s="12">
        <v>95909.6</v>
      </c>
      <c r="I11" s="12">
        <f ca="1">ROUND(INDIRECT(ADDRESS(ROW()+(0), COLUMN()+(-2), 1))*INDIRECT(ADDRESS(ROW()+(0), COLUMN()+(-1), 1)), 2)</f>
        <v>9590.96</v>
      </c>
    </row>
    <row r="12" spans="1:9" ht="13.50" thickBot="1" customHeight="1">
      <c r="A12" s="1" t="s">
        <v>18</v>
      </c>
      <c r="B12" s="1"/>
      <c r="C12" s="1"/>
      <c r="D12" s="10" t="s">
        <v>19</v>
      </c>
      <c r="E12" s="1" t="s">
        <v>20</v>
      </c>
      <c r="F12" s="1"/>
      <c r="G12" s="11">
        <v>0.01</v>
      </c>
      <c r="H12" s="12">
        <v>68065.6</v>
      </c>
      <c r="I12" s="12">
        <f ca="1">ROUND(INDIRECT(ADDRESS(ROW()+(0), COLUMN()+(-2), 1))*INDIRECT(ADDRESS(ROW()+(0), COLUMN()+(-1), 1)), 2)</f>
        <v>680.66</v>
      </c>
    </row>
    <row r="13" spans="1:9" ht="13.50" thickBot="1" customHeight="1">
      <c r="A13" s="1" t="s">
        <v>21</v>
      </c>
      <c r="B13" s="1"/>
      <c r="C13" s="1"/>
      <c r="D13" s="10" t="s">
        <v>22</v>
      </c>
      <c r="E13" s="1" t="s">
        <v>23</v>
      </c>
      <c r="F13" s="1"/>
      <c r="G13" s="11">
        <v>0.01</v>
      </c>
      <c r="H13" s="12">
        <v>1783.23</v>
      </c>
      <c r="I13" s="12">
        <f ca="1">ROUND(INDIRECT(ADDRESS(ROW()+(0), COLUMN()+(-2), 1))*INDIRECT(ADDRESS(ROW()+(0), COLUMN()+(-1), 1)), 2)</f>
        <v>17.83</v>
      </c>
    </row>
    <row r="14" spans="1:9" ht="13.50" thickBot="1" customHeight="1">
      <c r="A14" s="1" t="s">
        <v>24</v>
      </c>
      <c r="B14" s="1"/>
      <c r="C14" s="1"/>
      <c r="D14" s="10" t="s">
        <v>25</v>
      </c>
      <c r="E14" s="1" t="s">
        <v>26</v>
      </c>
      <c r="F14" s="1"/>
      <c r="G14" s="11">
        <v>0.016</v>
      </c>
      <c r="H14" s="12">
        <v>924.2</v>
      </c>
      <c r="I14" s="12">
        <f ca="1">ROUND(INDIRECT(ADDRESS(ROW()+(0), COLUMN()+(-2), 1))*INDIRECT(ADDRESS(ROW()+(0), COLUMN()+(-1), 1)), 2)</f>
        <v>14.79</v>
      </c>
    </row>
    <row r="15" spans="1:9" ht="13.50" thickBot="1" customHeight="1">
      <c r="A15" s="1" t="s">
        <v>27</v>
      </c>
      <c r="B15" s="1"/>
      <c r="C15" s="1"/>
      <c r="D15" s="10" t="s">
        <v>28</v>
      </c>
      <c r="E15" s="1" t="s">
        <v>29</v>
      </c>
      <c r="F15" s="1"/>
      <c r="G15" s="11">
        <v>0.13</v>
      </c>
      <c r="H15" s="12">
        <v>11947.9</v>
      </c>
      <c r="I15" s="12">
        <f ca="1">ROUND(INDIRECT(ADDRESS(ROW()+(0), COLUMN()+(-2), 1))*INDIRECT(ADDRESS(ROW()+(0), COLUMN()+(-1), 1)), 2)</f>
        <v>1553.23</v>
      </c>
    </row>
    <row r="16" spans="1:9" ht="13.50" thickBot="1" customHeight="1">
      <c r="A16" s="1" t="s">
        <v>30</v>
      </c>
      <c r="B16" s="1"/>
      <c r="C16" s="1"/>
      <c r="D16" s="10" t="s">
        <v>31</v>
      </c>
      <c r="E16" s="1" t="s">
        <v>32</v>
      </c>
      <c r="F16" s="1"/>
      <c r="G16" s="11">
        <v>20</v>
      </c>
      <c r="H16" s="12">
        <v>100.67</v>
      </c>
      <c r="I16" s="12">
        <f ca="1">ROUND(INDIRECT(ADDRESS(ROW()+(0), COLUMN()+(-2), 1))*INDIRECT(ADDRESS(ROW()+(0), COLUMN()+(-1), 1)), 2)</f>
        <v>2013.4</v>
      </c>
    </row>
    <row r="17" spans="1:9" ht="13.50" thickBot="1" customHeight="1">
      <c r="A17" s="1" t="s">
        <v>33</v>
      </c>
      <c r="B17" s="1"/>
      <c r="C17" s="1"/>
      <c r="D17" s="10" t="s">
        <v>34</v>
      </c>
      <c r="E17" s="1" t="s">
        <v>35</v>
      </c>
      <c r="F17" s="1"/>
      <c r="G17" s="11">
        <v>1.1</v>
      </c>
      <c r="H17" s="12">
        <v>6825.88</v>
      </c>
      <c r="I17" s="12">
        <f ca="1">ROUND(INDIRECT(ADDRESS(ROW()+(0), COLUMN()+(-2), 1))*INDIRECT(ADDRESS(ROW()+(0), COLUMN()+(-1), 1)), 2)</f>
        <v>7508.47</v>
      </c>
    </row>
    <row r="18" spans="1:9" ht="13.50" thickBot="1" customHeight="1">
      <c r="A18" s="1" t="s">
        <v>36</v>
      </c>
      <c r="B18" s="1"/>
      <c r="C18" s="1"/>
      <c r="D18" s="10" t="s">
        <v>37</v>
      </c>
      <c r="E18" s="1" t="s">
        <v>38</v>
      </c>
      <c r="F18" s="1"/>
      <c r="G18" s="11">
        <v>1.1</v>
      </c>
      <c r="H18" s="12">
        <v>5917.36</v>
      </c>
      <c r="I18" s="12">
        <f ca="1">ROUND(INDIRECT(ADDRESS(ROW()+(0), COLUMN()+(-2), 1))*INDIRECT(ADDRESS(ROW()+(0), COLUMN()+(-1), 1)), 2)</f>
        <v>6509.1</v>
      </c>
    </row>
    <row r="19" spans="1:9" ht="13.50" thickBot="1" customHeight="1">
      <c r="A19" s="1" t="s">
        <v>39</v>
      </c>
      <c r="B19" s="1"/>
      <c r="C19" s="1"/>
      <c r="D19" s="10" t="s">
        <v>40</v>
      </c>
      <c r="E19" s="1" t="s">
        <v>41</v>
      </c>
      <c r="F19" s="1"/>
      <c r="G19" s="11">
        <v>0.3</v>
      </c>
      <c r="H19" s="12">
        <v>4064.45</v>
      </c>
      <c r="I19" s="12">
        <f ca="1">ROUND(INDIRECT(ADDRESS(ROW()+(0), COLUMN()+(-2), 1))*INDIRECT(ADDRESS(ROW()+(0), COLUMN()+(-1), 1)), 2)</f>
        <v>1219.34</v>
      </c>
    </row>
    <row r="20" spans="1:9" ht="13.50" thickBot="1" customHeight="1">
      <c r="A20" s="1" t="s">
        <v>42</v>
      </c>
      <c r="B20" s="1"/>
      <c r="C20" s="1"/>
      <c r="D20" s="10" t="s">
        <v>43</v>
      </c>
      <c r="E20" s="1" t="s">
        <v>44</v>
      </c>
      <c r="F20" s="1"/>
      <c r="G20" s="11">
        <v>2.1</v>
      </c>
      <c r="H20" s="12">
        <v>836.8</v>
      </c>
      <c r="I20" s="12">
        <f ca="1">ROUND(INDIRECT(ADDRESS(ROW()+(0), COLUMN()+(-2), 1))*INDIRECT(ADDRESS(ROW()+(0), COLUMN()+(-1), 1)), 2)</f>
        <v>1757.28</v>
      </c>
    </row>
    <row r="21" spans="1:9" ht="13.50" thickBot="1" customHeight="1">
      <c r="A21" s="1" t="s">
        <v>45</v>
      </c>
      <c r="B21" s="1"/>
      <c r="C21" s="1"/>
      <c r="D21" s="10" t="s">
        <v>46</v>
      </c>
      <c r="E21" s="1" t="s">
        <v>47</v>
      </c>
      <c r="F21" s="1"/>
      <c r="G21" s="11">
        <v>1.05</v>
      </c>
      <c r="H21" s="12">
        <v>10451.8</v>
      </c>
      <c r="I21" s="12">
        <f ca="1">ROUND(INDIRECT(ADDRESS(ROW()+(0), COLUMN()+(-2), 1))*INDIRECT(ADDRESS(ROW()+(0), COLUMN()+(-1), 1)), 2)</f>
        <v>10974.4</v>
      </c>
    </row>
    <row r="22" spans="1:9" ht="13.50" thickBot="1" customHeight="1">
      <c r="A22" s="1" t="s">
        <v>48</v>
      </c>
      <c r="B22" s="1"/>
      <c r="C22" s="1"/>
      <c r="D22" s="10" t="s">
        <v>49</v>
      </c>
      <c r="E22" s="1" t="s">
        <v>50</v>
      </c>
      <c r="F22" s="1"/>
      <c r="G22" s="11">
        <v>0.04</v>
      </c>
      <c r="H22" s="12">
        <v>80578.6</v>
      </c>
      <c r="I22" s="12">
        <f ca="1">ROUND(INDIRECT(ADDRESS(ROW()+(0), COLUMN()+(-2), 1))*INDIRECT(ADDRESS(ROW()+(0), COLUMN()+(-1), 1)), 2)</f>
        <v>3223.14</v>
      </c>
    </row>
    <row r="23" spans="1:9" ht="13.50" thickBot="1" customHeight="1">
      <c r="A23" s="1" t="s">
        <v>51</v>
      </c>
      <c r="B23" s="1"/>
      <c r="C23" s="1"/>
      <c r="D23" s="10" t="s">
        <v>52</v>
      </c>
      <c r="E23" s="1" t="s">
        <v>53</v>
      </c>
      <c r="F23" s="1"/>
      <c r="G23" s="11">
        <v>1.05</v>
      </c>
      <c r="H23" s="12">
        <v>1147.61</v>
      </c>
      <c r="I23" s="12">
        <f ca="1">ROUND(INDIRECT(ADDRESS(ROW()+(0), COLUMN()+(-2), 1))*INDIRECT(ADDRESS(ROW()+(0), COLUMN()+(-1), 1)), 2)</f>
        <v>1204.99</v>
      </c>
    </row>
    <row r="24" spans="1:9" ht="13.50" thickBot="1" customHeight="1">
      <c r="A24" s="1" t="s">
        <v>54</v>
      </c>
      <c r="B24" s="1"/>
      <c r="C24" s="1"/>
      <c r="D24" s="10" t="s">
        <v>55</v>
      </c>
      <c r="E24" s="1" t="s">
        <v>56</v>
      </c>
      <c r="F24" s="1"/>
      <c r="G24" s="11">
        <v>4</v>
      </c>
      <c r="H24" s="12">
        <v>211.57</v>
      </c>
      <c r="I24" s="12">
        <f ca="1">ROUND(INDIRECT(ADDRESS(ROW()+(0), COLUMN()+(-2), 1))*INDIRECT(ADDRESS(ROW()+(0), COLUMN()+(-1), 1)), 2)</f>
        <v>846.28</v>
      </c>
    </row>
    <row r="25" spans="1:9" ht="13.50" thickBot="1" customHeight="1">
      <c r="A25" s="1" t="s">
        <v>57</v>
      </c>
      <c r="B25" s="1"/>
      <c r="C25" s="1"/>
      <c r="D25" s="10" t="s">
        <v>58</v>
      </c>
      <c r="E25" s="1" t="s">
        <v>59</v>
      </c>
      <c r="F25" s="1"/>
      <c r="G25" s="11">
        <v>1.05</v>
      </c>
      <c r="H25" s="12">
        <v>8244.34</v>
      </c>
      <c r="I25" s="12">
        <f ca="1">ROUND(INDIRECT(ADDRESS(ROW()+(0), COLUMN()+(-2), 1))*INDIRECT(ADDRESS(ROW()+(0), COLUMN()+(-1), 1)), 2)</f>
        <v>8656.56</v>
      </c>
    </row>
    <row r="26" spans="1:9" ht="13.50" thickBot="1" customHeight="1">
      <c r="A26" s="1" t="s">
        <v>60</v>
      </c>
      <c r="B26" s="1"/>
      <c r="C26" s="1"/>
      <c r="D26" s="10" t="s">
        <v>61</v>
      </c>
      <c r="E26" s="1" t="s">
        <v>62</v>
      </c>
      <c r="F26" s="1"/>
      <c r="G26" s="11">
        <v>14</v>
      </c>
      <c r="H26" s="12">
        <v>17.39</v>
      </c>
      <c r="I26" s="12">
        <f ca="1">ROUND(INDIRECT(ADDRESS(ROW()+(0), COLUMN()+(-2), 1))*INDIRECT(ADDRESS(ROW()+(0), COLUMN()+(-1), 1)), 2)</f>
        <v>243.46</v>
      </c>
    </row>
    <row r="27" spans="1:9" ht="13.50" thickBot="1" customHeight="1">
      <c r="A27" s="1" t="s">
        <v>63</v>
      </c>
      <c r="B27" s="1"/>
      <c r="C27" s="1"/>
      <c r="D27" s="10" t="s">
        <v>64</v>
      </c>
      <c r="E27" s="1" t="s">
        <v>65</v>
      </c>
      <c r="F27" s="1"/>
      <c r="G27" s="11">
        <v>0.4</v>
      </c>
      <c r="H27" s="12">
        <v>3091.63</v>
      </c>
      <c r="I27" s="12">
        <f ca="1">ROUND(INDIRECT(ADDRESS(ROW()+(0), COLUMN()+(-2), 1))*INDIRECT(ADDRESS(ROW()+(0), COLUMN()+(-1), 1)), 2)</f>
        <v>1236.65</v>
      </c>
    </row>
    <row r="28" spans="1:9" ht="13.50" thickBot="1" customHeight="1">
      <c r="A28" s="1" t="s">
        <v>66</v>
      </c>
      <c r="B28" s="1"/>
      <c r="C28" s="1"/>
      <c r="D28" s="10" t="s">
        <v>67</v>
      </c>
      <c r="E28" s="1" t="s">
        <v>68</v>
      </c>
      <c r="F28" s="1"/>
      <c r="G28" s="13">
        <v>0.03</v>
      </c>
      <c r="H28" s="14">
        <v>1027.3</v>
      </c>
      <c r="I28" s="14">
        <f ca="1">ROUND(INDIRECT(ADDRESS(ROW()+(0), COLUMN()+(-2), 1))*INDIRECT(ADDRESS(ROW()+(0), COLUMN()+(-1), 1)), 2)</f>
        <v>30.82</v>
      </c>
    </row>
    <row r="29" spans="1:9" ht="13.50" thickBot="1" customHeight="1">
      <c r="A29" s="15"/>
      <c r="B29" s="15"/>
      <c r="C29" s="15"/>
      <c r="D29" s="15"/>
      <c r="E29" s="15"/>
      <c r="F29" s="15"/>
      <c r="G29" s="9" t="s">
        <v>69</v>
      </c>
      <c r="H29" s="9"/>
      <c r="I29"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 2)</f>
        <v>57845.4</v>
      </c>
    </row>
    <row r="30" spans="1:9" ht="13.50" thickBot="1" customHeight="1">
      <c r="A30" s="15">
        <v>2</v>
      </c>
      <c r="B30" s="15"/>
      <c r="C30" s="15"/>
      <c r="D30" s="15"/>
      <c r="E30" s="18" t="s">
        <v>70</v>
      </c>
      <c r="F30" s="18"/>
      <c r="G30" s="18"/>
      <c r="H30" s="15"/>
      <c r="I30" s="15"/>
    </row>
    <row r="31" spans="1:9" ht="13.50" thickBot="1" customHeight="1">
      <c r="A31" s="1" t="s">
        <v>71</v>
      </c>
      <c r="B31" s="1"/>
      <c r="C31" s="1"/>
      <c r="D31" s="10" t="s">
        <v>72</v>
      </c>
      <c r="E31" s="1" t="s">
        <v>73</v>
      </c>
      <c r="F31" s="1"/>
      <c r="G31" s="13">
        <v>0.056</v>
      </c>
      <c r="H31" s="14">
        <v>2262.69</v>
      </c>
      <c r="I31" s="14">
        <f ca="1">ROUND(INDIRECT(ADDRESS(ROW()+(0), COLUMN()+(-2), 1))*INDIRECT(ADDRESS(ROW()+(0), COLUMN()+(-1), 1)), 2)</f>
        <v>126.71</v>
      </c>
    </row>
    <row r="32" spans="1:9" ht="13.50" thickBot="1" customHeight="1">
      <c r="A32" s="15"/>
      <c r="B32" s="15"/>
      <c r="C32" s="15"/>
      <c r="D32" s="15"/>
      <c r="E32" s="15"/>
      <c r="F32" s="15"/>
      <c r="G32" s="9" t="s">
        <v>74</v>
      </c>
      <c r="H32" s="9"/>
      <c r="I32" s="17">
        <f ca="1">ROUND(SUM(INDIRECT(ADDRESS(ROW()+(-1), COLUMN()+(0), 1))), 2)</f>
        <v>126.71</v>
      </c>
    </row>
    <row r="33" spans="1:9" ht="13.50" thickBot="1" customHeight="1">
      <c r="A33" s="15">
        <v>3</v>
      </c>
      <c r="B33" s="15"/>
      <c r="C33" s="15"/>
      <c r="D33" s="15"/>
      <c r="E33" s="18" t="s">
        <v>75</v>
      </c>
      <c r="F33" s="18"/>
      <c r="G33" s="18"/>
      <c r="H33" s="15"/>
      <c r="I33" s="15"/>
    </row>
    <row r="34" spans="1:9" ht="13.50" thickBot="1" customHeight="1">
      <c r="A34" s="1" t="s">
        <v>76</v>
      </c>
      <c r="B34" s="1"/>
      <c r="C34" s="1"/>
      <c r="D34" s="10" t="s">
        <v>77</v>
      </c>
      <c r="E34" s="1" t="s">
        <v>78</v>
      </c>
      <c r="F34" s="1"/>
      <c r="G34" s="11">
        <v>0.102</v>
      </c>
      <c r="H34" s="12">
        <v>8689.02</v>
      </c>
      <c r="I34" s="12">
        <f ca="1">ROUND(INDIRECT(ADDRESS(ROW()+(0), COLUMN()+(-2), 1))*INDIRECT(ADDRESS(ROW()+(0), COLUMN()+(-1), 1)), 2)</f>
        <v>886.28</v>
      </c>
    </row>
    <row r="35" spans="1:9" ht="13.50" thickBot="1" customHeight="1">
      <c r="A35" s="1" t="s">
        <v>79</v>
      </c>
      <c r="B35" s="1"/>
      <c r="C35" s="1"/>
      <c r="D35" s="10" t="s">
        <v>80</v>
      </c>
      <c r="E35" s="1" t="s">
        <v>81</v>
      </c>
      <c r="F35" s="1"/>
      <c r="G35" s="11">
        <v>1.057</v>
      </c>
      <c r="H35" s="12">
        <v>6257.69</v>
      </c>
      <c r="I35" s="12">
        <f ca="1">ROUND(INDIRECT(ADDRESS(ROW()+(0), COLUMN()+(-2), 1))*INDIRECT(ADDRESS(ROW()+(0), COLUMN()+(-1), 1)), 2)</f>
        <v>6614.38</v>
      </c>
    </row>
    <row r="36" spans="1:9" ht="13.50" thickBot="1" customHeight="1">
      <c r="A36" s="1" t="s">
        <v>82</v>
      </c>
      <c r="B36" s="1"/>
      <c r="C36" s="1"/>
      <c r="D36" s="10" t="s">
        <v>83</v>
      </c>
      <c r="E36" s="1" t="s">
        <v>84</v>
      </c>
      <c r="F36" s="1"/>
      <c r="G36" s="11">
        <v>0.261</v>
      </c>
      <c r="H36" s="12">
        <v>8689.02</v>
      </c>
      <c r="I36" s="12">
        <f ca="1">ROUND(INDIRECT(ADDRESS(ROW()+(0), COLUMN()+(-2), 1))*INDIRECT(ADDRESS(ROW()+(0), COLUMN()+(-1), 1)), 2)</f>
        <v>2267.83</v>
      </c>
    </row>
    <row r="37" spans="1:9" ht="13.50" thickBot="1" customHeight="1">
      <c r="A37" s="1" t="s">
        <v>85</v>
      </c>
      <c r="B37" s="1"/>
      <c r="C37" s="1"/>
      <c r="D37" s="10" t="s">
        <v>86</v>
      </c>
      <c r="E37" s="1" t="s">
        <v>87</v>
      </c>
      <c r="F37" s="1"/>
      <c r="G37" s="11">
        <v>0.261</v>
      </c>
      <c r="H37" s="12">
        <v>6494.86</v>
      </c>
      <c r="I37" s="12">
        <f ca="1">ROUND(INDIRECT(ADDRESS(ROW()+(0), COLUMN()+(-2), 1))*INDIRECT(ADDRESS(ROW()+(0), COLUMN()+(-1), 1)), 2)</f>
        <v>1695.16</v>
      </c>
    </row>
    <row r="38" spans="1:9" ht="13.50" thickBot="1" customHeight="1">
      <c r="A38" s="1" t="s">
        <v>88</v>
      </c>
      <c r="B38" s="1"/>
      <c r="C38" s="1"/>
      <c r="D38" s="10" t="s">
        <v>89</v>
      </c>
      <c r="E38" s="1" t="s">
        <v>90</v>
      </c>
      <c r="F38" s="1"/>
      <c r="G38" s="11">
        <v>0.057</v>
      </c>
      <c r="H38" s="12">
        <v>8929.75</v>
      </c>
      <c r="I38" s="12">
        <f ca="1">ROUND(INDIRECT(ADDRESS(ROW()+(0), COLUMN()+(-2), 1))*INDIRECT(ADDRESS(ROW()+(0), COLUMN()+(-1), 1)), 2)</f>
        <v>509</v>
      </c>
    </row>
    <row r="39" spans="1:9" ht="13.50" thickBot="1" customHeight="1">
      <c r="A39" s="1" t="s">
        <v>91</v>
      </c>
      <c r="B39" s="1"/>
      <c r="C39" s="1"/>
      <c r="D39" s="10" t="s">
        <v>92</v>
      </c>
      <c r="E39" s="1" t="s">
        <v>93</v>
      </c>
      <c r="F39" s="1"/>
      <c r="G39" s="11">
        <v>0.057</v>
      </c>
      <c r="H39" s="12">
        <v>6494.86</v>
      </c>
      <c r="I39" s="12">
        <f ca="1">ROUND(INDIRECT(ADDRESS(ROW()+(0), COLUMN()+(-2), 1))*INDIRECT(ADDRESS(ROW()+(0), COLUMN()+(-1), 1)), 2)</f>
        <v>370.21</v>
      </c>
    </row>
    <row r="40" spans="1:9" ht="13.50" thickBot="1" customHeight="1">
      <c r="A40" s="1" t="s">
        <v>94</v>
      </c>
      <c r="B40" s="1"/>
      <c r="C40" s="1"/>
      <c r="D40" s="10" t="s">
        <v>95</v>
      </c>
      <c r="E40" s="1" t="s">
        <v>96</v>
      </c>
      <c r="F40" s="1"/>
      <c r="G40" s="11">
        <v>0.455</v>
      </c>
      <c r="H40" s="12">
        <v>8689.02</v>
      </c>
      <c r="I40" s="12">
        <f ca="1">ROUND(INDIRECT(ADDRESS(ROW()+(0), COLUMN()+(-2), 1))*INDIRECT(ADDRESS(ROW()+(0), COLUMN()+(-1), 1)), 2)</f>
        <v>3953.5</v>
      </c>
    </row>
    <row r="41" spans="1:9" ht="13.50" thickBot="1" customHeight="1">
      <c r="A41" s="1" t="s">
        <v>97</v>
      </c>
      <c r="B41" s="1"/>
      <c r="C41" s="1"/>
      <c r="D41" s="10" t="s">
        <v>98</v>
      </c>
      <c r="E41" s="1" t="s">
        <v>99</v>
      </c>
      <c r="F41" s="1"/>
      <c r="G41" s="13">
        <v>0.227</v>
      </c>
      <c r="H41" s="14">
        <v>6494.86</v>
      </c>
      <c r="I41" s="14">
        <f ca="1">ROUND(INDIRECT(ADDRESS(ROW()+(0), COLUMN()+(-2), 1))*INDIRECT(ADDRESS(ROW()+(0), COLUMN()+(-1), 1)), 2)</f>
        <v>1474.33</v>
      </c>
    </row>
    <row r="42" spans="1:9" ht="13.50" thickBot="1" customHeight="1">
      <c r="A42" s="15"/>
      <c r="B42" s="15"/>
      <c r="C42" s="15"/>
      <c r="D42" s="15"/>
      <c r="E42" s="15"/>
      <c r="F42" s="15"/>
      <c r="G42" s="9" t="s">
        <v>100</v>
      </c>
      <c r="H42" s="9"/>
      <c r="I42" s="17">
        <f ca="1">ROUND(SUM(INDIRECT(ADDRESS(ROW()+(-1), COLUMN()+(0), 1)),INDIRECT(ADDRESS(ROW()+(-2), COLUMN()+(0), 1)),INDIRECT(ADDRESS(ROW()+(-3), COLUMN()+(0), 1)),INDIRECT(ADDRESS(ROW()+(-4), COLUMN()+(0), 1)),INDIRECT(ADDRESS(ROW()+(-5), COLUMN()+(0), 1)),INDIRECT(ADDRESS(ROW()+(-6), COLUMN()+(0), 1)),INDIRECT(ADDRESS(ROW()+(-7), COLUMN()+(0), 1)),INDIRECT(ADDRESS(ROW()+(-8), COLUMN()+(0), 1))), 2)</f>
        <v>17770.7</v>
      </c>
    </row>
    <row r="43" spans="1:9" ht="13.50" thickBot="1" customHeight="1">
      <c r="A43" s="15">
        <v>4</v>
      </c>
      <c r="B43" s="15"/>
      <c r="C43" s="15"/>
      <c r="D43" s="15"/>
      <c r="E43" s="18" t="s">
        <v>101</v>
      </c>
      <c r="F43" s="18"/>
      <c r="G43" s="18"/>
      <c r="H43" s="15"/>
      <c r="I43" s="15"/>
    </row>
    <row r="44" spans="1:9" ht="13.50" thickBot="1" customHeight="1">
      <c r="A44" s="19"/>
      <c r="B44" s="19"/>
      <c r="C44" s="19"/>
      <c r="D44" s="20" t="s">
        <v>102</v>
      </c>
      <c r="E44" s="19" t="s">
        <v>103</v>
      </c>
      <c r="F44" s="19"/>
      <c r="G44" s="13">
        <v>2</v>
      </c>
      <c r="H44" s="14">
        <f ca="1">ROUND(SUM(INDIRECT(ADDRESS(ROW()+(-2), COLUMN()+(1), 1)),INDIRECT(ADDRESS(ROW()+(-12), COLUMN()+(1), 1)),INDIRECT(ADDRESS(ROW()+(-15), COLUMN()+(1), 1))), 2)</f>
        <v>75742.8</v>
      </c>
      <c r="I44" s="14">
        <f ca="1">ROUND(INDIRECT(ADDRESS(ROW()+(0), COLUMN()+(-2), 1))*INDIRECT(ADDRESS(ROW()+(0), COLUMN()+(-1), 1))/100, 2)</f>
        <v>1514.86</v>
      </c>
    </row>
    <row r="45" spans="1:9" ht="13.50" thickBot="1" customHeight="1">
      <c r="A45" s="21" t="s">
        <v>104</v>
      </c>
      <c r="B45" s="21"/>
      <c r="C45" s="21"/>
      <c r="D45" s="22"/>
      <c r="E45" s="23"/>
      <c r="F45" s="23"/>
      <c r="G45" s="24" t="s">
        <v>105</v>
      </c>
      <c r="H45" s="25"/>
      <c r="I45" s="26">
        <f ca="1">ROUND(SUM(INDIRECT(ADDRESS(ROW()+(-1), COLUMN()+(0), 1)),INDIRECT(ADDRESS(ROW()+(-3), COLUMN()+(0), 1)),INDIRECT(ADDRESS(ROW()+(-13), COLUMN()+(0), 1)),INDIRECT(ADDRESS(ROW()+(-16), COLUMN()+(0), 1))), 2)</f>
        <v>77257.7</v>
      </c>
    </row>
  </sheetData>
  <mergeCells count="82">
    <mergeCell ref="A1:I1"/>
    <mergeCell ref="C3:E3"/>
    <mergeCell ref="A5:E5"/>
    <mergeCell ref="A8:C8"/>
    <mergeCell ref="E8:F8"/>
    <mergeCell ref="A9:C9"/>
    <mergeCell ref="E9:G9"/>
    <mergeCell ref="A10:C10"/>
    <mergeCell ref="E10:F10"/>
    <mergeCell ref="A11:C11"/>
    <mergeCell ref="E11:F11"/>
    <mergeCell ref="A12:C12"/>
    <mergeCell ref="E12:F12"/>
    <mergeCell ref="A13:C13"/>
    <mergeCell ref="E13:F13"/>
    <mergeCell ref="A14:C14"/>
    <mergeCell ref="E14:F14"/>
    <mergeCell ref="A15:C15"/>
    <mergeCell ref="E15:F15"/>
    <mergeCell ref="A16:C16"/>
    <mergeCell ref="E16:F16"/>
    <mergeCell ref="A17:C17"/>
    <mergeCell ref="E17:F17"/>
    <mergeCell ref="A18:C18"/>
    <mergeCell ref="E18:F18"/>
    <mergeCell ref="A19:C19"/>
    <mergeCell ref="E19:F19"/>
    <mergeCell ref="A20:C20"/>
    <mergeCell ref="E20:F20"/>
    <mergeCell ref="A21:C21"/>
    <mergeCell ref="E21:F21"/>
    <mergeCell ref="A22:C22"/>
    <mergeCell ref="E22:F22"/>
    <mergeCell ref="A23:C23"/>
    <mergeCell ref="E23:F23"/>
    <mergeCell ref="A24:C24"/>
    <mergeCell ref="E24:F24"/>
    <mergeCell ref="A25:C25"/>
    <mergeCell ref="E25:F25"/>
    <mergeCell ref="A26:C26"/>
    <mergeCell ref="E26:F26"/>
    <mergeCell ref="A27:C27"/>
    <mergeCell ref="E27:F27"/>
    <mergeCell ref="A28:C28"/>
    <mergeCell ref="E28:F28"/>
    <mergeCell ref="A29:C29"/>
    <mergeCell ref="E29:F29"/>
    <mergeCell ref="G29:H29"/>
    <mergeCell ref="A30:C30"/>
    <mergeCell ref="E30:G30"/>
    <mergeCell ref="A31:C31"/>
    <mergeCell ref="E31:F31"/>
    <mergeCell ref="A32:C32"/>
    <mergeCell ref="E32:F32"/>
    <mergeCell ref="G32:H32"/>
    <mergeCell ref="A33:C33"/>
    <mergeCell ref="E33:G33"/>
    <mergeCell ref="A34:C34"/>
    <mergeCell ref="E34:F34"/>
    <mergeCell ref="A35:C35"/>
    <mergeCell ref="E35:F35"/>
    <mergeCell ref="A36:C36"/>
    <mergeCell ref="E36:F36"/>
    <mergeCell ref="A37:C37"/>
    <mergeCell ref="E37:F37"/>
    <mergeCell ref="A38:C38"/>
    <mergeCell ref="E38:F38"/>
    <mergeCell ref="A39:C39"/>
    <mergeCell ref="E39:F39"/>
    <mergeCell ref="A40:C40"/>
    <mergeCell ref="E40:F40"/>
    <mergeCell ref="A41:C41"/>
    <mergeCell ref="E41:F41"/>
    <mergeCell ref="A42:C42"/>
    <mergeCell ref="E42:F42"/>
    <mergeCell ref="G42:H42"/>
    <mergeCell ref="A43:C43"/>
    <mergeCell ref="E43:G43"/>
    <mergeCell ref="A44:C44"/>
    <mergeCell ref="E44:F44"/>
    <mergeCell ref="A45:F45"/>
    <mergeCell ref="G45:H45"/>
  </mergeCells>
  <pageMargins left="0.147638" right="0.147638" top="0.206693" bottom="0.206693" header="0.0" footer="0.0"/>
  <pageSetup paperSize="9" orientation="portrait"/>
  <rowBreaks count="0" manualBreakCount="0">
    </rowBreaks>
</worksheet>
</file>