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<sst xmlns="http://schemas.openxmlformats.org/spreadsheetml/2006/main" count="38" uniqueCount="38">
  <si>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</si>
  <si>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ISA020</t>
  </si>
  <si>
    <t xml:space="preserve">Ud</t>
  </si>
  <si>
    <t xml:space="preserve">Sistema de elevación para edificios.</t>
  </si>
  <si>
    <r>
      <rPr>
        <sz val="8.25"/>
        <color rgb="FF000000"/>
        <rFont val="Arial"/>
        <family val="2"/>
      </rPr>
      <t xml:space="preserve">Sistema de elevación de aguas grises y fecales, con funciones de regulación, control, supervisión y aviso, regulación automática por nivel, alarma acústica, apto para temperatura máxima hasta 40°C (para corto tiempo 60°C), formado por estanque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Instalación en superficie. Incluso accesorios, uniones y piezas especiales para la instalación de la electrobomba.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</si>
  <si>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</si>
  <si>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</si>
  <si>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</si>
  <si>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</si>
  <si>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</si>
  <si>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</si>
  <si>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</si>
  <si>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mt37bcw520a</t>
  </si>
  <si>
    <t xml:space="preserve">Ud</t>
  </si>
  <si>
    <t xml:space="preserve">Sistema de elevación de aguas grises y fecales, con funciones de regulación, control, supervisión y aviso, regulación automática por nivel, alarma acústica, apto para temperatura máxima hasta 40°C (para corto tiempo 60°C), formado por estanque de polietileno de 90 l y 770x630x550 mm, impermeable al gas y al agua, dos entradas DN 40 mm y una DN 100 mm de libre situación, conexión en la parte superior para una tubería de ventilación DN 70, conexión en impulsión de 80 mm, anillos-retén para el sellado del eje, bomba sumergible con carcasa de acero inoxidable, tamaño máximo de paso de sólidos 45 mm, rotor en cortocircuito refrigerado por superficie, con protección de sobrecarga incorporada, con una potencia nominal de 1,3 kW, 1450 r.p.m. nominales, alimentación monofásica (230V/50Hz), protección IP67, aislamiento clase H, contactos libres de tensión para indicación de funcionamiento y avería; para instalar en superficie.</t>
  </si>
  <si>
    <t xml:space="preserve">mt37bcw900g</t>
  </si>
  <si>
    <t xml:space="preserve">Ud</t>
  </si>
  <si>
    <t xml:space="preserve">Válvula de retención, de fundición gris, de DN 80 mm.</t>
  </si>
  <si>
    <t xml:space="preserve">mt37bcw901g</t>
  </si>
  <si>
    <t xml:space="preserve">Ud</t>
  </si>
  <si>
    <t xml:space="preserve">Válvula de corte, de fundición gris, de DN 80 mm.</t>
  </si>
  <si>
    <t xml:space="preserve">mt36bom050e</t>
  </si>
  <si>
    <t xml:space="preserve">m</t>
  </si>
  <si>
    <t xml:space="preserve">Ducto de impulsión de aguas residuales realizado con tubo de PVC para presión de 6 atm, de 75 mm de diámetro, con extremo abocardado.</t>
  </si>
  <si>
    <t xml:space="preserve">mt36bom051e</t>
  </si>
  <si>
    <t xml:space="preserve">Ud</t>
  </si>
  <si>
    <t xml:space="preserve">Repercusión, por m de tubería, de accesorios, uniones y piezas especiales para tubo de PVC para presión de 6 atm, de 75 mm de diámetro.</t>
  </si>
  <si>
    <t xml:space="preserve">Subtotal materiales:</t>
  </si>
  <si>
    <t xml:space="preserve">Mano de obra</t>
  </si>
  <si>
    <t xml:space="preserve">mo008</t>
  </si>
  <si>
    <t xml:space="preserve">h</t>
  </si>
  <si>
    <t xml:space="preserve">Maestro 1ª gasfitero.</t>
  </si>
  <si>
    <t xml:space="preserve">Subtotal mano de obra:</t>
  </si>
  <si>
    <t xml:space="preserve">Herramientas</t>
  </si>
  <si>
    <t xml:space="preserve">%</t>
  </si>
  <si>
    <t xml:space="preserve">Herramientas</t>
  </si>
  <si>
    <t xml:space="preserve">Coste de mantenimiento decenal: $ 2.946.358,20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</si>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</sst>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68.00"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29.00" thickBot="1" customHeight="1">
      <c r="A10" s="1" t="s">
        <v>12</v>
      </c>
      <c r="B10" s="1"/>
      <c r="C10" s="10" t="s">
        <v>13</v>
      </c>
      <c r="D10" s="1" t="s">
        <v>14</v>
      </c>
      <c r="E10" s="11">
        <v>1</v>
      </c>
      <c r="F10" s="12">
        <v>1.68451e+06</v>
      </c>
      <c r="G10" s="12">
        <f ca="1">ROUND(INDIRECT(ADDRESS(ROW()+(0), COLUMN()+(-2), 1))*INDIRECT(ADDRESS(ROW()+(0), COLUMN()+(-1), 1)), 2)</f>
        <v>1.68451e+06</v>
      </c>
    </row>
    <row r="11" spans="1:7" ht="13.50" thickBot="1" customHeight="1">
      <c r="A11" s="1" t="s">
        <v>15</v>
      </c>
      <c r="B11" s="1"/>
      <c r="C11" s="10" t="s">
        <v>16</v>
      </c>
      <c r="D11" s="1" t="s">
        <v>17</v>
      </c>
      <c r="E11" s="11">
        <v>1</v>
      </c>
      <c r="F11" s="12">
        <v>210141</v>
      </c>
      <c r="G11" s="12">
        <f ca="1">ROUND(INDIRECT(ADDRESS(ROW()+(0), COLUMN()+(-2), 1))*INDIRECT(ADDRESS(ROW()+(0), COLUMN()+(-1), 1)), 2)</f>
        <v>210141</v>
      </c>
    </row>
    <row r="12" spans="1:7" ht="13.50" thickBot="1" customHeight="1">
      <c r="A12" s="1" t="s">
        <v>18</v>
      </c>
      <c r="B12" s="1"/>
      <c r="C12" s="10" t="s">
        <v>19</v>
      </c>
      <c r="D12" s="1" t="s">
        <v>20</v>
      </c>
      <c r="E12" s="11">
        <v>1</v>
      </c>
      <c r="F12" s="12">
        <v>154734</v>
      </c>
      <c r="G12" s="12">
        <f ca="1">ROUND(INDIRECT(ADDRESS(ROW()+(0), COLUMN()+(-2), 1))*INDIRECT(ADDRESS(ROW()+(0), COLUMN()+(-1), 1)), 2)</f>
        <v>154734</v>
      </c>
    </row>
    <row r="13" spans="1:7" ht="24.00" thickBot="1" customHeight="1">
      <c r="A13" s="1" t="s">
        <v>21</v>
      </c>
      <c r="B13" s="1"/>
      <c r="C13" s="10" t="s">
        <v>22</v>
      </c>
      <c r="D13" s="1" t="s">
        <v>23</v>
      </c>
      <c r="E13" s="11">
        <v>2</v>
      </c>
      <c r="F13" s="12">
        <v>3392.62</v>
      </c>
      <c r="G13" s="12">
        <f ca="1">ROUND(INDIRECT(ADDRESS(ROW()+(0), COLUMN()+(-2), 1))*INDIRECT(ADDRESS(ROW()+(0), COLUMN()+(-1), 1)), 2)</f>
        <v>6785.24</v>
      </c>
    </row>
    <row r="14" spans="1:7" ht="24.00" thickBot="1" customHeight="1">
      <c r="A14" s="1" t="s">
        <v>24</v>
      </c>
      <c r="B14" s="1"/>
      <c r="C14" s="10" t="s">
        <v>25</v>
      </c>
      <c r="D14" s="1" t="s">
        <v>26</v>
      </c>
      <c r="E14" s="13">
        <v>2</v>
      </c>
      <c r="F14" s="14">
        <v>1017.39</v>
      </c>
      <c r="G14" s="14">
        <f ca="1">ROUND(INDIRECT(ADDRESS(ROW()+(0), COLUMN()+(-2), 1))*INDIRECT(ADDRESS(ROW()+(0), COLUMN()+(-1), 1)), 2)</f>
        <v>2034.78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2.0582e+06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3">
        <v>0.568</v>
      </c>
      <c r="F17" s="14">
        <v>8929.75</v>
      </c>
      <c r="G17" s="14">
        <f ca="1">ROUND(INDIRECT(ADDRESS(ROW()+(0), COLUMN()+(-2), 1))*INDIRECT(ADDRESS(ROW()+(0), COLUMN()+(-1), 1)), 2)</f>
        <v>5072.1</v>
      </c>
    </row>
    <row r="18" spans="1:7" ht="13.50" thickBot="1" customHeight="1">
      <c r="A18" s="15"/>
      <c r="B18" s="15"/>
      <c r="C18" s="15"/>
      <c r="D18" s="15"/>
      <c r="E18" s="9" t="s">
        <v>32</v>
      </c>
      <c r="F18" s="9"/>
      <c r="G18" s="17">
        <f ca="1">ROUND(SUM(INDIRECT(ADDRESS(ROW()+(-1), COLUMN()+(0), 1))), 2)</f>
        <v>5072.1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1)),INDIRECT(ADDRESS(ROW()+(-5), COLUMN()+(1), 1))), 2)</f>
        <v>2.06328e+06</v>
      </c>
      <c r="G20" s="14">
        <f ca="1">ROUND(INDIRECT(ADDRESS(ROW()+(0), COLUMN()+(-2), 1))*INDIRECT(ADDRESS(ROW()+(0), COLUMN()+(-1), 1))/100, 2)</f>
        <v>41265.5</v>
      </c>
    </row>
    <row r="21" spans="1:7" ht="13.50" thickBot="1" customHeight="1">
      <c r="A21" s="21" t="s">
        <v>36</v>
      </c>
      <c r="B21" s="21"/>
      <c r="C21" s="22"/>
      <c r="D21" s="23"/>
      <c r="E21" s="24" t="s">
        <v>37</v>
      </c>
      <c r="F21" s="25"/>
      <c r="G21" s="26">
        <f ca="1">ROUND(SUM(INDIRECT(ADDRESS(ROW()+(-1), COLUMN()+(0), 1)),INDIRECT(ADDRESS(ROW()+(-3), COLUMN()+(0), 1)),INDIRECT(ADDRESS(ROW()+(-6), COLUMN()+(0), 1))), 2)</f>
        <v>2.10454e+06</v>
      </c>
    </row>
  </sheetData>
  <mergeCells count="23">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