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<sst xmlns="http://schemas.openxmlformats.org/spreadsheetml/2006/main" count="80" uniqueCount="80">
  <si>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</si>
  <si>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IPE010</t>
  </si>
  <si>
    <t xml:space="preserve">Ud</t>
  </si>
  <si>
    <t xml:space="preserve">Pararrayos de punta Franklin.</t>
  </si>
  <si>
    <r>
      <rPr>
        <sz val="8.25"/>
        <color rgb="FF000000"/>
        <rFont val="Arial"/>
        <family val="2"/>
      </rPr>
      <t xml:space="preserve">Sistema externo de protección frente al rayo, formado por pararrayos tipo Franklin, con semiángulo de protección de 25°, colocado en cubierta sobre mástil de acero galvanizado en caliente, de 1 1/2" de diámetro y 6 m de longitud. Incluso soportes, piezas especiales, pletina conductora de cobre estañado, vías de chispas, medidor de los impactos de rayo recibidos, pieza de adaptación cabezal-mástil y acoplamiento cabezal-mástil-conductor, de latón, para mástil de 1 1/2" y bajada interior de pletina conductora de 30x2 mm, tubo de protección de la bajada y toma de tierra con pletina conductora de cobre estañado.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</si>
  <si>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</si>
  <si>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</si>
  <si>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</si>
  <si>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</si>
  <si>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</si>
  <si>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</si>
  <si>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</si>
  <si>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mt41pea020aa</t>
  </si>
  <si>
    <t xml:space="preserve">Ud</t>
  </si>
  <si>
    <t xml:space="preserve">Pararrayos tipo Franklin, con punta múltiple formada por pieza central, vástago principal y cuatro laterales, con semiángulo de protección de 25°, fabricado en acero inoxidable de 16 mm de diámetro, incluso pieza de adaptación cabezal-mástil y acoplamiento cabezal-mástil-conductor, de latón, para mástil de 1 1/2" y bajada interior de pletina conductora de 30x2 mm.</t>
  </si>
  <si>
    <t xml:space="preserve">mt41paa020a</t>
  </si>
  <si>
    <t xml:space="preserve">Ud</t>
  </si>
  <si>
    <t xml:space="preserve">Mástil de acero galvanizado en caliente, de 1 1/2" de diámetro y 6 m de longitud, para fijación a muro o estructura.</t>
  </si>
  <si>
    <t xml:space="preserve">mt41paa040a</t>
  </si>
  <si>
    <t xml:space="preserve">Ud</t>
  </si>
  <si>
    <t xml:space="preserve">Trípode de anclaje para mástil, con placa base de 500x500x10 mm, de acero galvanizado en caliente, de 1 m de longitud, para fijar con tornillos a cubierta.</t>
  </si>
  <si>
    <t xml:space="preserve">mt41pca010a</t>
  </si>
  <si>
    <t xml:space="preserve">m</t>
  </si>
  <si>
    <t xml:space="preserve">Pletina conductora de cobre estañado, desnuda, de 30x2 mm.</t>
  </si>
  <si>
    <t xml:space="preserve">mt41paa056a</t>
  </si>
  <si>
    <t xml:space="preserve">Ud</t>
  </si>
  <si>
    <t xml:space="preserve">Soporte piramidal para conductor de 8 mm de diámetro o pletina conductora de entre 30x2 mm y 30x3,5 mm de sección, para fijación de la grapa a superficies horizontales.</t>
  </si>
  <si>
    <t xml:space="preserve">mt41paa050a</t>
  </si>
  <si>
    <t xml:space="preserve">Ud</t>
  </si>
  <si>
    <t xml:space="preserve">Grapa de acero inoxidable, para fijación de pletina conductora de entre 30x2 mm y 30x3,5 mm de sección a pared.</t>
  </si>
  <si>
    <t xml:space="preserve">mt41paa070a</t>
  </si>
  <si>
    <t xml:space="preserve">Ud</t>
  </si>
  <si>
    <t xml:space="preserve">Vía de chispas, para mástil de antena y conexión a pletina de cobre estañado.</t>
  </si>
  <si>
    <t xml:space="preserve">mt41paa080a</t>
  </si>
  <si>
    <t xml:space="preserve">Ud</t>
  </si>
  <si>
    <t xml:space="preserve">Vía de chispas, para unión entre tomas de tierra.</t>
  </si>
  <si>
    <t xml:space="preserve">mt41paa053a</t>
  </si>
  <si>
    <t xml:space="preserve">Ud</t>
  </si>
  <si>
    <t xml:space="preserve">Manguito de latón de 55x55 mm con placa intermedia, para unión múltiple de cables de cobre de 8 a 10 mm de diámetro y pletinas conductoras de cobre estañado de 30x2 mm.</t>
  </si>
  <si>
    <t xml:space="preserve">mt41paa060a</t>
  </si>
  <si>
    <t xml:space="preserve">Ud</t>
  </si>
  <si>
    <t xml:space="preserve">Medidor mecánico de los impactos de rayo recibidos por el sistema de protección.</t>
  </si>
  <si>
    <t xml:space="preserve">mt41paa052a</t>
  </si>
  <si>
    <t xml:space="preserve">Ud</t>
  </si>
  <si>
    <t xml:space="preserve">Manguito seccionador de latón, de 70x50x15 mm, con sistema de bisagra, para unión de pletinas conductoras de entre 30x2 mm y 30x3,5 mm de sección.</t>
  </si>
  <si>
    <t xml:space="preserve">mt41pca020a</t>
  </si>
  <si>
    <t xml:space="preserve">Ud</t>
  </si>
  <si>
    <t xml:space="preserve">Tubo de acero galvanizado, de 2 m de longitud, para la protección de la bajada de la pletina conductora.</t>
  </si>
  <si>
    <t xml:space="preserve">mt35ata010a</t>
  </si>
  <si>
    <t xml:space="preserve">Ud</t>
  </si>
  <si>
    <t xml:space="preserve">Cámara de inspección de polipropileno para toma de tierra, de 250x250x250 mm, con tapa de registro.</t>
  </si>
  <si>
    <t xml:space="preserve">mt35ata020a</t>
  </si>
  <si>
    <t xml:space="preserve">Ud</t>
  </si>
  <si>
    <t xml:space="preserve">Puente para comprobación de puesta a tierra de la instalación eléctrica.</t>
  </si>
  <si>
    <t xml:space="preserve">mt35ate020a</t>
  </si>
  <si>
    <t xml:space="preserve">Ud</t>
  </si>
  <si>
    <t xml:space="preserve">Electrodo para red de toma de tierra cobreado con 254 µm, fabricado en acero, de 14,3 mm de diámetro y 2 m de longitud.</t>
  </si>
  <si>
    <t xml:space="preserve">mt41paa140a</t>
  </si>
  <si>
    <t xml:space="preserve">Ud</t>
  </si>
  <si>
    <t xml:space="preserve">Pieza de latón, para unión de electrodo de toma de tierra a cable de cobre de 8 a 10 mm de diámetro o pletina conductora de cobre estañado de 30x2 mm.</t>
  </si>
  <si>
    <t xml:space="preserve">mt35ate010a</t>
  </si>
  <si>
    <t xml:space="preserve">Ud</t>
  </si>
  <si>
    <t xml:space="preserve">Electrodo dinámico para red de toma de tierra, de 28 mm de diámetro y 2,5 m de longitud, de larga duración, con efecto condensador.</t>
  </si>
  <si>
    <t xml:space="preserve">mt35ata030a</t>
  </si>
  <si>
    <t xml:space="preserve">Ud</t>
  </si>
  <si>
    <t xml:space="preserve">Bote de 5 kg de gel concentrado, ecológico y no corrosivo, para la preparación de 20 litros de mejorador de la conductividad de puestas a tierra.</t>
  </si>
  <si>
    <t xml:space="preserve">Subtotal materiales:</t>
  </si>
  <si>
    <t xml:space="preserve">Mano de obra</t>
  </si>
  <si>
    <t xml:space="preserve">mo007</t>
  </si>
  <si>
    <t xml:space="preserve">h</t>
  </si>
  <si>
    <t xml:space="preserve">Maestro 1ª instalador de pararrayos.</t>
  </si>
  <si>
    <t xml:space="preserve">mo106</t>
  </si>
  <si>
    <t xml:space="preserve">h</t>
  </si>
  <si>
    <t xml:space="preserve">Ayudante instalador de pararrayos.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</si>
  <si>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</si>
  <si>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</si>
  <si>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</si>
  <si>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</si>
  <si>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$ 460.487,34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</si>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</sst>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8.34" customWidth="1"/>
    <col min="5" max="5" width="10.20" customWidth="1"/>
    <col min="6" max="6" width="13.77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290206</v>
      </c>
      <c r="G10" s="12">
        <f ca="1">ROUND(INDIRECT(ADDRESS(ROW()+(0), COLUMN()+(-2), 1))*INDIRECT(ADDRESS(ROW()+(0), COLUMN()+(-1), 1)), 2)</f>
        <v>290206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332566</v>
      </c>
      <c r="G11" s="12">
        <f ca="1">ROUND(INDIRECT(ADDRESS(ROW()+(0), COLUMN()+(-2), 1))*INDIRECT(ADDRESS(ROW()+(0), COLUMN()+(-1), 1)), 2)</f>
        <v>332566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599838</v>
      </c>
      <c r="G12" s="12">
        <f ca="1">ROUND(INDIRECT(ADDRESS(ROW()+(0), COLUMN()+(-2), 1))*INDIRECT(ADDRESS(ROW()+(0), COLUMN()+(-1), 1)), 2)</f>
        <v>599838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59.5</v>
      </c>
      <c r="F13" s="12">
        <v>61666.3</v>
      </c>
      <c r="G13" s="12">
        <f ca="1">ROUND(INDIRECT(ADDRESS(ROW()+(0), COLUMN()+(-2), 1))*INDIRECT(ADDRESS(ROW()+(0), COLUMN()+(-1), 1)), 2)</f>
        <v>3.66914e+06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16</v>
      </c>
      <c r="F14" s="12">
        <v>13161.4</v>
      </c>
      <c r="G14" s="12">
        <f ca="1">ROUND(INDIRECT(ADDRESS(ROW()+(0), COLUMN()+(-2), 1))*INDIRECT(ADDRESS(ROW()+(0), COLUMN()+(-1), 1)), 2)</f>
        <v>210582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20</v>
      </c>
      <c r="F15" s="12">
        <v>29711.5</v>
      </c>
      <c r="G15" s="12">
        <f ca="1">ROUND(INDIRECT(ADDRESS(ROW()+(0), COLUMN()+(-2), 1))*INDIRECT(ADDRESS(ROW()+(0), COLUMN()+(-1), 1)), 2)</f>
        <v>594230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349689</v>
      </c>
      <c r="G16" s="12">
        <f ca="1">ROUND(INDIRECT(ADDRESS(ROW()+(0), COLUMN()+(-2), 1))*INDIRECT(ADDRESS(ROW()+(0), COLUMN()+(-1), 1)), 2)</f>
        <v>349689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325633</v>
      </c>
      <c r="G17" s="12">
        <f ca="1">ROUND(INDIRECT(ADDRESS(ROW()+(0), COLUMN()+(-2), 1))*INDIRECT(ADDRESS(ROW()+(0), COLUMN()+(-1), 1)), 2)</f>
        <v>325633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2</v>
      </c>
      <c r="F18" s="12">
        <v>39340.9</v>
      </c>
      <c r="G18" s="12">
        <f ca="1">ROUND(INDIRECT(ADDRESS(ROW()+(0), COLUMN()+(-2), 1))*INDIRECT(ADDRESS(ROW()+(0), COLUMN()+(-1), 1)), 2)</f>
        <v>78681.8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635504</v>
      </c>
      <c r="G19" s="12">
        <f ca="1">ROUND(INDIRECT(ADDRESS(ROW()+(0), COLUMN()+(-2), 1))*INDIRECT(ADDRESS(ROW()+(0), COLUMN()+(-1), 1)), 2)</f>
        <v>635504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50807.8</v>
      </c>
      <c r="G20" s="12">
        <f ca="1">ROUND(INDIRECT(ADDRESS(ROW()+(0), COLUMN()+(-2), 1))*INDIRECT(ADDRESS(ROW()+(0), COLUMN()+(-1), 1)), 2)</f>
        <v>50807.8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69016.6</v>
      </c>
      <c r="G21" s="12">
        <f ca="1">ROUND(INDIRECT(ADDRESS(ROW()+(0), COLUMN()+(-2), 1))*INDIRECT(ADDRESS(ROW()+(0), COLUMN()+(-1), 1)), 2)</f>
        <v>69016.6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3</v>
      </c>
      <c r="F22" s="12">
        <v>159888</v>
      </c>
      <c r="G22" s="12">
        <f ca="1">ROUND(INDIRECT(ADDRESS(ROW()+(0), COLUMN()+(-2), 1))*INDIRECT(ADDRESS(ROW()+(0), COLUMN()+(-1), 1)), 2)</f>
        <v>479665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2</v>
      </c>
      <c r="F23" s="12">
        <v>121228</v>
      </c>
      <c r="G23" s="12">
        <f ca="1">ROUND(INDIRECT(ADDRESS(ROW()+(0), COLUMN()+(-2), 1))*INDIRECT(ADDRESS(ROW()+(0), COLUMN()+(-1), 1)), 2)</f>
        <v>242456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2</v>
      </c>
      <c r="F24" s="12">
        <v>60859.2</v>
      </c>
      <c r="G24" s="12">
        <f ca="1">ROUND(INDIRECT(ADDRESS(ROW()+(0), COLUMN()+(-2), 1))*INDIRECT(ADDRESS(ROW()+(0), COLUMN()+(-1), 1)), 2)</f>
        <v>121718</v>
      </c>
    </row>
    <row r="25" spans="1:7" ht="24.00" thickBot="1" customHeight="1">
      <c r="A25" s="1" t="s">
        <v>57</v>
      </c>
      <c r="B25" s="1"/>
      <c r="C25" s="10" t="s">
        <v>58</v>
      </c>
      <c r="D25" s="1" t="s">
        <v>59</v>
      </c>
      <c r="E25" s="11">
        <v>2</v>
      </c>
      <c r="F25" s="12">
        <v>25738</v>
      </c>
      <c r="G25" s="12">
        <f ca="1">ROUND(INDIRECT(ADDRESS(ROW()+(0), COLUMN()+(-2), 1))*INDIRECT(ADDRESS(ROW()+(0), COLUMN()+(-1), 1)), 2)</f>
        <v>51476.1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1">
        <v>1</v>
      </c>
      <c r="F26" s="12">
        <v>456342</v>
      </c>
      <c r="G26" s="12">
        <f ca="1">ROUND(INDIRECT(ADDRESS(ROW()+(0), COLUMN()+(-2), 1))*INDIRECT(ADDRESS(ROW()+(0), COLUMN()+(-1), 1)), 2)</f>
        <v>456342</v>
      </c>
    </row>
    <row r="27" spans="1:7" ht="24.00" thickBot="1" customHeight="1">
      <c r="A27" s="1" t="s">
        <v>63</v>
      </c>
      <c r="B27" s="1"/>
      <c r="C27" s="10" t="s">
        <v>64</v>
      </c>
      <c r="D27" s="1" t="s">
        <v>65</v>
      </c>
      <c r="E27" s="13">
        <v>2</v>
      </c>
      <c r="F27" s="14">
        <v>121049</v>
      </c>
      <c r="G27" s="14">
        <f ca="1">ROUND(INDIRECT(ADDRESS(ROW()+(0), COLUMN()+(-2), 1))*INDIRECT(ADDRESS(ROW()+(0), COLUMN()+(-1), 1)), 2)</f>
        <v>242098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8.79965e+06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14.891</v>
      </c>
      <c r="F30" s="12">
        <v>8929.75</v>
      </c>
      <c r="G30" s="12">
        <f ca="1">ROUND(INDIRECT(ADDRESS(ROW()+(0), COLUMN()+(-2), 1))*INDIRECT(ADDRESS(ROW()+(0), COLUMN()+(-1), 1)), 2)</f>
        <v>132973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3">
        <v>14.891</v>
      </c>
      <c r="F31" s="14">
        <v>6483.02</v>
      </c>
      <c r="G31" s="14">
        <f ca="1">ROUND(INDIRECT(ADDRESS(ROW()+(0), COLUMN()+(-2), 1))*INDIRECT(ADDRESS(ROW()+(0), COLUMN()+(-1), 1)), 2)</f>
        <v>96538.6</v>
      </c>
    </row>
    <row r="32" spans="1:7" ht="13.50" thickBot="1" customHeight="1">
      <c r="A32" s="15"/>
      <c r="B32" s="15"/>
      <c r="C32" s="15"/>
      <c r="D32" s="15"/>
      <c r="E32" s="9" t="s">
        <v>74</v>
      </c>
      <c r="F32" s="9"/>
      <c r="G32" s="17">
        <f ca="1">ROUND(SUM(INDIRECT(ADDRESS(ROW()+(-1), COLUMN()+(0), 1)),INDIRECT(ADDRESS(ROW()+(-2), COLUMN()+(0), 1))), 2)</f>
        <v>229512</v>
      </c>
    </row>
    <row r="33" spans="1:7" ht="13.50" thickBot="1" customHeight="1">
      <c r="A33" s="15">
        <v>3</v>
      </c>
      <c r="B33" s="15"/>
      <c r="C33" s="15"/>
      <c r="D33" s="18" t="s">
        <v>75</v>
      </c>
      <c r="E33" s="18"/>
      <c r="F33" s="15"/>
      <c r="G33" s="15"/>
    </row>
    <row r="34" spans="1:7" ht="13.50" thickBot="1" customHeight="1">
      <c r="A34" s="19"/>
      <c r="B34" s="19"/>
      <c r="C34" s="20" t="s">
        <v>76</v>
      </c>
      <c r="D34" s="19" t="s">
        <v>77</v>
      </c>
      <c r="E34" s="13">
        <v>2</v>
      </c>
      <c r="F34" s="14">
        <f ca="1">ROUND(SUM(INDIRECT(ADDRESS(ROW()+(-2), COLUMN()+(1), 1)),INDIRECT(ADDRESS(ROW()+(-6), COLUMN()+(1), 1))), 2)</f>
        <v>9.02916e+06</v>
      </c>
      <c r="G34" s="14">
        <f ca="1">ROUND(INDIRECT(ADDRESS(ROW()+(0), COLUMN()+(-2), 1))*INDIRECT(ADDRESS(ROW()+(0), COLUMN()+(-1), 1))/100, 2)</f>
        <v>180583</v>
      </c>
    </row>
    <row r="35" spans="1:7" ht="13.50" thickBot="1" customHeight="1">
      <c r="A35" s="21" t="s">
        <v>78</v>
      </c>
      <c r="B35" s="21"/>
      <c r="C35" s="22"/>
      <c r="D35" s="23"/>
      <c r="E35" s="24" t="s">
        <v>79</v>
      </c>
      <c r="F35" s="25"/>
      <c r="G35" s="26">
        <f ca="1">ROUND(SUM(INDIRECT(ADDRESS(ROW()+(-1), COLUMN()+(0), 1)),INDIRECT(ADDRESS(ROW()+(-3), COLUMN()+(0), 1)),INDIRECT(ADDRESS(ROW()+(-7), COLUMN()+(0), 1))), 2)</f>
        <v>9.20975e+06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