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<sst xmlns="http://schemas.openxmlformats.org/spreadsheetml/2006/main" count="35" uniqueCount="35">
  <si>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</si>
  <si>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IFD010</t>
  </si>
  <si>
    <t xml:space="preserve">Ud</t>
  </si>
  <si>
    <t xml:space="preserve">Grupo de presión para edificios.</t>
  </si>
  <si>
    <r>
      <rPr>
        <sz val="8.25"/>
        <color rgb="FF000000"/>
        <rFont val="Arial"/>
        <family val="2"/>
      </rPr>
      <t xml:space="preserve">Grupo de presión, formado por 3 bombas centrífugas electrónicas de 4 etapas, verticales, con rodetes, difusores y todas las piezas en contacto con el medio de impulsión de acero inoxidable, conexión en aspiración de 2", conexión en impulsión de 2", cierre mecánico independiente del sentido de giro, unidad de regulación electrónica para la regulación y conmutación de todas las bombas instaladas con variador de frecuencia integrado, con pantalla LCD para indicación de los estados de trabajo y de la presión actual y botón monomando para la introducción de la presión nominal y de todos los parámetros, memoria para historiales de trabajo y de fallos e interface para integración en sistemas GTC, motores de rotor seco con una potencia nominal total de 3,3 kW, 3770 r.p.m. nominales, alimentación trifásica (400V/50Hz), con protección térmica integrada y contra marcha en seco, protección IP55, aislamiento clase F, vaso de expansión de membrana de 8 l, válvulas de corte y antirretorno, presostato, manómetro, sensor de presión, bancada, colectores de acero inoxidable. Incluso tubos entre los distintos elementos y accesorios. Totalmente montado, conexionado y puesto en marcha por la empresa instaladora para la comprobación de su correcto funcionamiento. Sin incluir la instalación eléctrica.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</si>
  <si>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</si>
  <si>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</si>
  <si>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</si>
  <si>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</si>
  <si>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</si>
  <si>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</si>
  <si>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</si>
  <si>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mt37bcw197amea</t>
  </si>
  <si>
    <t xml:space="preserve">Ud</t>
  </si>
  <si>
    <t xml:space="preserve">Grupo de presión, formado por 3 bombas centrífugas electrónicas de 4 etapas, verticales, con rodetes, difusores y todas las piezas en contacto con el medio de impulsión de acero inoxidable, conexión en aspiración de 2", conexión en impulsión de 2", cierre mecánico independiente del sentido de giro, unidad de regulación electrónica para la regulación y conmutación de todas las bombas instaladas con variador de frecuencia integrado, con pantalla LCD para indicación de los estados de trabajo y de la presión actual y botón monomando para la introducción de la presión nominal y de todos los parámetros, memoria para historiales de trabajo y de fallos e interface para integración en sistemas GTC, motores de rotor seco con una potencia nominal total de 3,3 kW, 3770 r.p.m. nominales, alimentación trifásica (400V/50Hz), con protección térmica integrada y contra marcha en seco, protección IP55, aislamiento clase F, vaso de expansión de membrana de 8 l, válvulas de corte y antirretorno, presostato, manómetro, sensor de presión, bancada, colectores de acero inoxidable.</t>
  </si>
  <si>
    <t xml:space="preserve">mt37www050g</t>
  </si>
  <si>
    <t xml:space="preserve">Ud</t>
  </si>
  <si>
    <t xml:space="preserve">Manguito antivibración, de goma, con rosca de 2", para una presión máxima de trabajo de 10 bar.</t>
  </si>
  <si>
    <t xml:space="preserve">mt37www010</t>
  </si>
  <si>
    <t xml:space="preserve">Ud</t>
  </si>
  <si>
    <t xml:space="preserve">Material auxiliar para instalaciones de agua potable.</t>
  </si>
  <si>
    <t xml:space="preserve">Subtotal materiales:</t>
  </si>
  <si>
    <t xml:space="preserve">Mano de obra</t>
  </si>
  <si>
    <t xml:space="preserve">mo008</t>
  </si>
  <si>
    <t xml:space="preserve">h</t>
  </si>
  <si>
    <t xml:space="preserve">Maestro 1ª gasfitero.</t>
  </si>
  <si>
    <t xml:space="preserve">mo107</t>
  </si>
  <si>
    <t xml:space="preserve">h</t>
  </si>
  <si>
    <t xml:space="preserve">Ayudante gasfitero.</t>
  </si>
  <si>
    <t xml:space="preserve">Subtotal mano de obra:</t>
  </si>
  <si>
    <t xml:space="preserve">Herramientas</t>
  </si>
  <si>
    <t xml:space="preserve">%</t>
  </si>
  <si>
    <t xml:space="preserve">Herramientas</t>
  </si>
  <si>
    <t xml:space="preserve">Coste de mantenimiento decenal: $ 10.496.565,58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</si>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</sst>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3.23" customWidth="1"/>
    <col min="4" max="4" width="7.65" customWidth="1"/>
    <col min="5" max="5" width="64.60"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60.50" thickBot="1" customHeight="1">
      <c r="A10" s="1" t="s">
        <v>12</v>
      </c>
      <c r="B10" s="1"/>
      <c r="C10" s="1"/>
      <c r="D10" s="10" t="s">
        <v>13</v>
      </c>
      <c r="E10" s="1" t="s">
        <v>14</v>
      </c>
      <c r="F10" s="11">
        <v>1</v>
      </c>
      <c r="G10" s="12">
        <v>9.40662e+06</v>
      </c>
      <c r="H10" s="12">
        <f ca="1">ROUND(INDIRECT(ADDRESS(ROW()+(0), COLUMN()+(-2), 1))*INDIRECT(ADDRESS(ROW()+(0), COLUMN()+(-1), 1)), 2)</f>
        <v>9.40662e+06</v>
      </c>
    </row>
    <row r="11" spans="1:8" ht="24.00" thickBot="1" customHeight="1">
      <c r="A11" s="1" t="s">
        <v>15</v>
      </c>
      <c r="B11" s="1"/>
      <c r="C11" s="1"/>
      <c r="D11" s="10" t="s">
        <v>16</v>
      </c>
      <c r="E11" s="1" t="s">
        <v>17</v>
      </c>
      <c r="F11" s="11">
        <v>1</v>
      </c>
      <c r="G11" s="12">
        <v>48935.7</v>
      </c>
      <c r="H11" s="12">
        <f ca="1">ROUND(INDIRECT(ADDRESS(ROW()+(0), COLUMN()+(-2), 1))*INDIRECT(ADDRESS(ROW()+(0), COLUMN()+(-1), 1)), 2)</f>
        <v>48935.7</v>
      </c>
    </row>
    <row r="12" spans="1:8" ht="13.50" thickBot="1" customHeight="1">
      <c r="A12" s="1" t="s">
        <v>18</v>
      </c>
      <c r="B12" s="1"/>
      <c r="C12" s="1"/>
      <c r="D12" s="10" t="s">
        <v>19</v>
      </c>
      <c r="E12" s="1" t="s">
        <v>20</v>
      </c>
      <c r="F12" s="13">
        <v>1</v>
      </c>
      <c r="G12" s="14">
        <v>975.23</v>
      </c>
      <c r="H12" s="14">
        <f ca="1">ROUND(INDIRECT(ADDRESS(ROW()+(0), COLUMN()+(-2), 1))*INDIRECT(ADDRESS(ROW()+(0), COLUMN()+(-1), 1)), 2)</f>
        <v>975.23</v>
      </c>
    </row>
    <row r="13" spans="1:8" ht="13.50" thickBot="1" customHeight="1">
      <c r="A13" s="15"/>
      <c r="B13" s="15"/>
      <c r="C13" s="15"/>
      <c r="D13" s="15"/>
      <c r="E13" s="15"/>
      <c r="F13" s="9" t="s">
        <v>21</v>
      </c>
      <c r="G13" s="9"/>
      <c r="H13" s="17">
        <f ca="1">ROUND(SUM(INDIRECT(ADDRESS(ROW()+(-1), COLUMN()+(0), 1)),INDIRECT(ADDRESS(ROW()+(-2), COLUMN()+(0), 1)),INDIRECT(ADDRESS(ROW()+(-3), COLUMN()+(0), 1))), 2)</f>
        <v>9.45653e+06</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5.343</v>
      </c>
      <c r="G15" s="12">
        <v>8929.75</v>
      </c>
      <c r="H15" s="12">
        <f ca="1">ROUND(INDIRECT(ADDRESS(ROW()+(0), COLUMN()+(-2), 1))*INDIRECT(ADDRESS(ROW()+(0), COLUMN()+(-1), 1)), 2)</f>
        <v>47711.7</v>
      </c>
    </row>
    <row r="16" spans="1:8" ht="13.50" thickBot="1" customHeight="1">
      <c r="A16" s="1" t="s">
        <v>26</v>
      </c>
      <c r="B16" s="1"/>
      <c r="C16" s="1"/>
      <c r="D16" s="10" t="s">
        <v>27</v>
      </c>
      <c r="E16" s="1" t="s">
        <v>28</v>
      </c>
      <c r="F16" s="13">
        <v>2.671</v>
      </c>
      <c r="G16" s="14">
        <v>6483.02</v>
      </c>
      <c r="H16" s="14">
        <f ca="1">ROUND(INDIRECT(ADDRESS(ROW()+(0), COLUMN()+(-2), 1))*INDIRECT(ADDRESS(ROW()+(0), COLUMN()+(-1), 1)), 2)</f>
        <v>17316.2</v>
      </c>
    </row>
    <row r="17" spans="1:8" ht="13.50" thickBot="1" customHeight="1">
      <c r="A17" s="15"/>
      <c r="B17" s="15"/>
      <c r="C17" s="15"/>
      <c r="D17" s="15"/>
      <c r="E17" s="15"/>
      <c r="F17" s="9" t="s">
        <v>29</v>
      </c>
      <c r="G17" s="9"/>
      <c r="H17" s="17">
        <f ca="1">ROUND(SUM(INDIRECT(ADDRESS(ROW()+(-1), COLUMN()+(0), 1)),INDIRECT(ADDRESS(ROW()+(-2), COLUMN()+(0), 1))), 2)</f>
        <v>65027.8</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4</v>
      </c>
      <c r="G19" s="14">
        <f ca="1">ROUND(SUM(INDIRECT(ADDRESS(ROW()+(-2), COLUMN()+(1), 1)),INDIRECT(ADDRESS(ROW()+(-6), COLUMN()+(1), 1))), 2)</f>
        <v>9.52156e+06</v>
      </c>
      <c r="H19" s="14">
        <f ca="1">ROUND(INDIRECT(ADDRESS(ROW()+(0), COLUMN()+(-2), 1))*INDIRECT(ADDRESS(ROW()+(0), COLUMN()+(-1), 1))/100, 2)</f>
        <v>380862</v>
      </c>
    </row>
    <row r="20" spans="1:8" ht="13.50" thickBot="1" customHeight="1">
      <c r="A20" s="21" t="s">
        <v>33</v>
      </c>
      <c r="B20" s="21"/>
      <c r="C20" s="21"/>
      <c r="D20" s="22"/>
      <c r="E20" s="23"/>
      <c r="F20" s="24" t="s">
        <v>34</v>
      </c>
      <c r="G20" s="25"/>
      <c r="H20" s="26">
        <f ca="1">ROUND(SUM(INDIRECT(ADDRESS(ROW()+(-1), COLUMN()+(0), 1)),INDIRECT(ADDRESS(ROW()+(-3), COLUMN()+(0), 1)),INDIRECT(ADDRESS(ROW()+(-7), COLUMN()+(0), 1))), 2)</f>
        <v>9.90242e+06</v>
      </c>
    </row>
  </sheetData>
  <mergeCells count="22">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F17:G17"/>
    <mergeCell ref="A18:C18"/>
    <mergeCell ref="E18:F18"/>
    <mergeCell ref="A19:C19"/>
    <mergeCell ref="A20:E20"/>
    <mergeCell ref="F20:G20"/>
  </mergeCells>
  <pageMargins left="0.147638" right="0.147638" top="0.206693" bottom="0.206693" header="0.0" footer="0.0"/>
  <pageSetup paperSize="9" orientation="portrait"/>
  <rowBreaks count="0" manualBreakCount="0">
    </rowBreaks>
</worksheet>
</file>