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<sst xmlns="http://schemas.openxmlformats.org/spreadsheetml/2006/main" count="35" uniqueCount="35">
  <si>
    <t xml:space="preserve"/>
  </si>
  <si>
    <t xml:space="preserve">HRR030</t>
  </si>
  <si>
    <t xml:space="preserve">m</t>
  </si>
  <si>
    <t xml:space="preserve">Vierteaguas de acero prelacado.</t>
  </si>
  <si>
    <r>
      <rPr>
        <sz val="8.25"/>
        <color rgb="FF000000"/>
        <rFont val="Arial"/>
        <family val="2"/>
      </rPr>
      <t xml:space="preserve">Vierteaguas de lámina plegada de acero prelacado, espesor 0,8 mm, desarrollo 300 mm y 5 pliegues, con goterón, empotrado en las jambas; colocación con adhesivo bituminoso de aplicación en frío; y sellado de las juntas entre piezas y de las uniones con los muros con sellador adhesivo monocomponente.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</si>
  <si>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</si>
  <si>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</si>
  <si>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</si>
  <si>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</si>
  <si>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</si>
  <si>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</si>
  <si>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</si>
  <si>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mt20wwr010</t>
  </si>
  <si>
    <t xml:space="preserve">kg</t>
  </si>
  <si>
    <t xml:space="preserve">Adhesivo bituminoso de aplicación en frío, para láminas metálicas.</t>
  </si>
  <si>
    <t xml:space="preserve">mt20vme030a</t>
  </si>
  <si>
    <t xml:space="preserve">m</t>
  </si>
  <si>
    <t xml:space="preserve">Vierteaguas de lámina plegada de acero prelacado, espesor 0,8 mm, desarrollo 300 mm y 5 pliegues, con goterón.</t>
  </si>
  <si>
    <t xml:space="preserve">mt22www010d</t>
  </si>
  <si>
    <t xml:space="preserve">Ud</t>
  </si>
  <si>
    <t xml:space="preserve">Cartucho de 290 ml de sellador adhesivo monocomponente, neutro, superelástico, a base de polímero MS, color transparente, con resistencia a la intemperie y a los rayos UV y elongación hasta rotura 750%.</t>
  </si>
  <si>
    <t xml:space="preserve">Subtotal materiales:</t>
  </si>
  <si>
    <t xml:space="preserve">Mano de obra</t>
  </si>
  <si>
    <t xml:space="preserve">mo020</t>
  </si>
  <si>
    <t xml:space="preserve">h</t>
  </si>
  <si>
    <t xml:space="preserve">Maestro 1ª construcción.</t>
  </si>
  <si>
    <t xml:space="preserve">mo113</t>
  </si>
  <si>
    <t xml:space="preserve">h</t>
  </si>
  <si>
    <t xml:space="preserve">Jornal construcción.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</si>
  <si>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</si>
  <si>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</si>
  <si>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</si>
  <si>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</si>
  <si>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$ 1.107,23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</si>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</sst>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61" customWidth="1"/>
    <col min="3" max="3" width="0.85" customWidth="1"/>
    <col min="4" max="4" width="7.65" customWidth="1"/>
    <col min="5" max="5" width="70.89" customWidth="1"/>
    <col min="6" max="6" width="11.05" customWidth="1"/>
    <col min="7" max="7" width="12.92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0.3</v>
      </c>
      <c r="G10" s="12">
        <v>4228.84</v>
      </c>
      <c r="H10" s="12">
        <f ca="1">ROUND(INDIRECT(ADDRESS(ROW()+(0), COLUMN()+(-2), 1))*INDIRECT(ADDRESS(ROW()+(0), COLUMN()+(-1), 1)), 2)</f>
        <v>1268.65</v>
      </c>
    </row>
    <row r="11" spans="1:8" ht="24.0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1">
        <v>1</v>
      </c>
      <c r="G11" s="12">
        <v>3644.25</v>
      </c>
      <c r="H11" s="12">
        <f ca="1">ROUND(INDIRECT(ADDRESS(ROW()+(0), COLUMN()+(-2), 1))*INDIRECT(ADDRESS(ROW()+(0), COLUMN()+(-1), 1)), 2)</f>
        <v>3644.25</v>
      </c>
    </row>
    <row r="12" spans="1:8" ht="34.50" thickBot="1" customHeight="1">
      <c r="A12" s="1" t="s">
        <v>18</v>
      </c>
      <c r="B12" s="1"/>
      <c r="C12" s="1"/>
      <c r="D12" s="10" t="s">
        <v>19</v>
      </c>
      <c r="E12" s="1" t="s">
        <v>20</v>
      </c>
      <c r="F12" s="13">
        <v>0.2</v>
      </c>
      <c r="G12" s="14">
        <v>3449.77</v>
      </c>
      <c r="H12" s="14">
        <f ca="1">ROUND(INDIRECT(ADDRESS(ROW()+(0), COLUMN()+(-2), 1))*INDIRECT(ADDRESS(ROW()+(0), COLUMN()+(-1), 1)), 2)</f>
        <v>689.95</v>
      </c>
    </row>
    <row r="13" spans="1:8" ht="13.50" thickBot="1" customHeight="1">
      <c r="A13" s="15"/>
      <c r="B13" s="15"/>
      <c r="C13" s="15"/>
      <c r="D13" s="15"/>
      <c r="E13" s="15"/>
      <c r="F13" s="9" t="s">
        <v>21</v>
      </c>
      <c r="G13" s="9"/>
      <c r="H13" s="17">
        <f ca="1">ROUND(SUM(INDIRECT(ADDRESS(ROW()+(-1), COLUMN()+(0), 1)),INDIRECT(ADDRESS(ROW()+(-2), COLUMN()+(0), 1)),INDIRECT(ADDRESS(ROW()+(-3), COLUMN()+(0), 1))), 2)</f>
        <v>5602.85</v>
      </c>
    </row>
    <row r="14" spans="1:8" ht="13.50" thickBot="1" customHeight="1">
      <c r="A14" s="15">
        <v>2</v>
      </c>
      <c r="B14" s="15"/>
      <c r="C14" s="15"/>
      <c r="D14" s="15"/>
      <c r="E14" s="18" t="s">
        <v>22</v>
      </c>
      <c r="F14" s="18"/>
      <c r="G14" s="15"/>
      <c r="H14" s="15"/>
    </row>
    <row r="15" spans="1:8" ht="13.50" thickBot="1" customHeight="1">
      <c r="A15" s="1" t="s">
        <v>23</v>
      </c>
      <c r="B15" s="1"/>
      <c r="C15" s="1"/>
      <c r="D15" s="10" t="s">
        <v>24</v>
      </c>
      <c r="E15" s="1" t="s">
        <v>25</v>
      </c>
      <c r="F15" s="11">
        <v>0.182</v>
      </c>
      <c r="G15" s="12">
        <v>8689.02</v>
      </c>
      <c r="H15" s="12">
        <f ca="1">ROUND(INDIRECT(ADDRESS(ROW()+(0), COLUMN()+(-2), 1))*INDIRECT(ADDRESS(ROW()+(0), COLUMN()+(-1), 1)), 2)</f>
        <v>1581.4</v>
      </c>
    </row>
    <row r="16" spans="1:8" ht="13.50" thickBot="1" customHeight="1">
      <c r="A16" s="1" t="s">
        <v>26</v>
      </c>
      <c r="B16" s="1"/>
      <c r="C16" s="1"/>
      <c r="D16" s="10" t="s">
        <v>27</v>
      </c>
      <c r="E16" s="1" t="s">
        <v>28</v>
      </c>
      <c r="F16" s="13">
        <v>0.091</v>
      </c>
      <c r="G16" s="14">
        <v>6257.69</v>
      </c>
      <c r="H16" s="14">
        <f ca="1">ROUND(INDIRECT(ADDRESS(ROW()+(0), COLUMN()+(-2), 1))*INDIRECT(ADDRESS(ROW()+(0), COLUMN()+(-1), 1)), 2)</f>
        <v>569.45</v>
      </c>
    </row>
    <row r="17" spans="1:8" ht="13.50" thickBot="1" customHeight="1">
      <c r="A17" s="15"/>
      <c r="B17" s="15"/>
      <c r="C17" s="15"/>
      <c r="D17" s="15"/>
      <c r="E17" s="15"/>
      <c r="F17" s="9" t="s">
        <v>29</v>
      </c>
      <c r="G17" s="9"/>
      <c r="H17" s="17">
        <f ca="1">ROUND(SUM(INDIRECT(ADDRESS(ROW()+(-1), COLUMN()+(0), 1)),INDIRECT(ADDRESS(ROW()+(-2), COLUMN()+(0), 1))), 2)</f>
        <v>2150.85</v>
      </c>
    </row>
    <row r="18" spans="1:8" ht="13.50" thickBot="1" customHeight="1">
      <c r="A18" s="15">
        <v>3</v>
      </c>
      <c r="B18" s="15"/>
      <c r="C18" s="15"/>
      <c r="D18" s="15"/>
      <c r="E18" s="18" t="s">
        <v>30</v>
      </c>
      <c r="F18" s="18"/>
      <c r="G18" s="15"/>
      <c r="H18" s="15"/>
    </row>
    <row r="19" spans="1:8" ht="13.50" thickBot="1" customHeight="1">
      <c r="A19" s="19"/>
      <c r="B19" s="19"/>
      <c r="C19" s="19"/>
      <c r="D19" s="20" t="s">
        <v>31</v>
      </c>
      <c r="E19" s="19" t="s">
        <v>32</v>
      </c>
      <c r="F19" s="13">
        <v>2</v>
      </c>
      <c r="G19" s="14">
        <f ca="1">ROUND(SUM(INDIRECT(ADDRESS(ROW()+(-2), COLUMN()+(1), 1)),INDIRECT(ADDRESS(ROW()+(-6), COLUMN()+(1), 1))), 2)</f>
        <v>7753.7</v>
      </c>
      <c r="H19" s="14">
        <f ca="1">ROUND(INDIRECT(ADDRESS(ROW()+(0), COLUMN()+(-2), 1))*INDIRECT(ADDRESS(ROW()+(0), COLUMN()+(-1), 1))/100, 2)</f>
        <v>155.07</v>
      </c>
    </row>
    <row r="20" spans="1:8" ht="13.50" thickBot="1" customHeight="1">
      <c r="A20" s="21" t="s">
        <v>33</v>
      </c>
      <c r="B20" s="21"/>
      <c r="C20" s="21"/>
      <c r="D20" s="22"/>
      <c r="E20" s="23"/>
      <c r="F20" s="24" t="s">
        <v>34</v>
      </c>
      <c r="G20" s="25"/>
      <c r="H20" s="26">
        <f ca="1">ROUND(SUM(INDIRECT(ADDRESS(ROW()+(-1), COLUMN()+(0), 1)),INDIRECT(ADDRESS(ROW()+(-3), COLUMN()+(0), 1)),INDIRECT(ADDRESS(ROW()+(-7), COLUMN()+(0), 1))), 2)</f>
        <v>7908.77</v>
      </c>
    </row>
  </sheetData>
  <mergeCells count="22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A13:C13"/>
    <mergeCell ref="F13:G13"/>
    <mergeCell ref="A14:C14"/>
    <mergeCell ref="E14:F14"/>
    <mergeCell ref="A15:C15"/>
    <mergeCell ref="A16:C16"/>
    <mergeCell ref="A17:C17"/>
    <mergeCell ref="F17:G17"/>
    <mergeCell ref="A18:C18"/>
    <mergeCell ref="E18:F18"/>
    <mergeCell ref="A19:C19"/>
    <mergeCell ref="A20:E20"/>
    <mergeCell ref="F20:G20"/>
  </mergeCells>
  <pageMargins left="0.147638" right="0.147638" top="0.206693" bottom="0.206693" header="0.0" footer="0.0"/>
  <pageSetup paperSize="9" orientation="portrait"/>
  <rowBreaks count="0" manualBreakCount="0">
    </rowBreaks>
</worksheet>
</file>