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<sst xmlns="http://schemas.openxmlformats.org/spreadsheetml/2006/main" count="110" uniqueCount="110">
  <si>
    <t xml:space="preserve"/>
  </si>
  <si>
    <t xml:space="preserve">FLY010</t>
  </si>
  <si>
    <t xml:space="preserve">m²</t>
  </si>
  <si>
    <t xml:space="preserve">Fachada ligera de placas. Sistema Aquapanel Outdoor "KNAUF".</t>
  </si>
  <si>
    <r>
      <rPr>
        <sz val="8.25"/>
        <color rgb="FF000000"/>
        <rFont val="Arial"/>
        <family val="2"/>
      </rPr>
      <t xml:space="preserve">Fachada ligera de placas. Sistema Aquapanel Outdoor WM311C.es "KNAUF" con DAU nº 09/052 F, formado por: ESTRUCTURA EXTERIOR: estructura metálica de acero Z4 (Z450) galvanizado especial de canales horizontales de 100/40/0,7 mm GRC 0,70 y montantes verticales de 100/50/1 mm GRC 1 con una modulación de 400 mm y disposición normal "N"; AISLAMIENTO EXTERIOR: panel rígido de lana mineral, no revestido de doble densidad, de 90 mm de espesor, resistencia térmica 2,6 m²K/W, conductividad térmica 0,034 W/(mK), colocado entre los montantes de la estructura portante; PLACA EXTERIOR: placa de cemento Portland Aquapanel Outdoor "KNAUF" de 12,5x1200x2400 mm, revestida con una capa de fibra de vidrio embebida en ambas caras; ESTRUCTURA INTERIOR: estructura metálica de acero galvanizado de canales horizontales de 48/30 y montantes verticales de 48/35 con una modulación de 400 mm y disposición normal "N"; AISLAMIENTO INTERIOR: panel semirrígido de lana mineral, de 40 mm de espesor, resistencia térmica 1,2 m²K/W, conductividad térmica 0,033 W/(mK), colocado entre los montantes de la estructura portante; PLACAS INTERIORES: dos placas de yeso laminado (una placa Standard (A) de 12,5 mm de espesor y una placa Standard + Aluminio (BV) de 15 mm de espesor); IMPERMEABILIZACIÓN: lámina altamente transpirable, impermeable al agua de lluvia, Tyvek StuccoWrap, fijada a los montantes de la estructura metálica por la cara exterior; REVESTIMIENTO EXTERIOR: capa base de mortero Aquapanel Outdoor armado con malla de fibra de vidrio Aquapanel Outdoor y capa de acabado de mortero GRC acabado pétreo, sobre imprimación Fondo Pétreo GRC. Incluso banda acústica, tornillería para la fijación de las placas, fijaciones para el anclaje de los perfiles, pasta de agarre Perlfix, para el sellado de encuentros perimetrales, pasta Jointfiller 24H "KNAUF" y cinta "KNAUF", para el tratamiento de juntas entre placas interiores, mortero Aquapanel Outdoor "KNAUF" y cinta Aquapanel "KNAUF", para el tratamiento de juntas entre placas exteriores, perfil de PVC con malla de fibra de vidrio antiálcalis, "KNAUF",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</si>
  <si>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</si>
  <si>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</si>
  <si>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</si>
  <si>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</si>
  <si>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</si>
  <si>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</si>
  <si>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</si>
  <si>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mt12pck020d</t>
  </si>
  <si>
    <t xml:space="preserve">m</t>
  </si>
  <si>
    <t xml:space="preserve">Banda acústica de dilatación, autoadhesiva, de espuma de poliuretano de celdas cerradas "KNAUF", de 3,2 mm de espesor y 95 mm de anchura, resistencia térmica 0,10 m²K/W, conductividad térmica 0,032 W/(mK).</t>
  </si>
  <si>
    <t xml:space="preserve">mt12pak020c</t>
  </si>
  <si>
    <t xml:space="preserve">m</t>
  </si>
  <si>
    <t xml:space="preserve">Canal 100/40/0,7 mm GRC 0,7 "KNAUF" de acero Z4 (Z450) galvanizado especial, para sistema Aquapanel Outdoor.</t>
  </si>
  <si>
    <t xml:space="preserve">mt12pak030ib</t>
  </si>
  <si>
    <t xml:space="preserve">m</t>
  </si>
  <si>
    <t xml:space="preserve">Montante 100/50/1 mm GRC 1 "KNAUF" de acero Z4 (Z450) galvanizado especial, para sistema Aquapanel Outdoor.</t>
  </si>
  <si>
    <t xml:space="preserve">mt16lra020ahm</t>
  </si>
  <si>
    <t xml:space="preserve">m²</t>
  </si>
  <si>
    <t xml:space="preserve">Panel rígido de lana mineral, no revestido de doble densidad, de 90 mm de espesor, resistencia térmica 2,6 m²K/W, conductividad térmica 0,034 W/(mK), impermeable al agua de lluvia, Euroclase A1 de reacción al fuego, capacidad de absorción de agua a corto plazo &lt;=1 kg/m² y factor de resistencia a la difusión del vapor de agua 1,3.</t>
  </si>
  <si>
    <t xml:space="preserve">mt15mkv010</t>
  </si>
  <si>
    <t xml:space="preserve">m²</t>
  </si>
  <si>
    <t xml:space="preserve">Lámina altamente transpirable impermeable al agua de lluvia, de polietileno tejido no hilado, Tyvek StuccoWrap "KNAUF", de 0,22 mm de espesor y 82 g/m², de 0,03 m de espesor de aire equivalente frente a la difusión de vapor de agua, (Euroclase E de reacción al fuego), para colocar en sistemas de cerramientos y revestimientos de fachadas Aquapanel, suministrada en rollos de 1,50x75 m.</t>
  </si>
  <si>
    <t xml:space="preserve">mt12pak010n</t>
  </si>
  <si>
    <t xml:space="preserve">m²</t>
  </si>
  <si>
    <t xml:space="preserve">Placa de cemento Portland Aquapanel Outdoor "KNAUF" de 12,5x1200x2400 mm, revestida con una capa de fibra de vidrio embebida en ambas caras.</t>
  </si>
  <si>
    <t xml:space="preserve">mt12pak040v</t>
  </si>
  <si>
    <t xml:space="preserve">Ud</t>
  </si>
  <si>
    <t xml:space="preserve">Tornillo autoperforante Aquapanel Maxi TB "KNAUF" 4,2x25.</t>
  </si>
  <si>
    <t xml:space="preserve">mt12psg220</t>
  </si>
  <si>
    <t xml:space="preserve">Ud</t>
  </si>
  <si>
    <t xml:space="preserve">Fijación compuesta por taco y tornillo 5x27.</t>
  </si>
  <si>
    <t xml:space="preserve">mt12pck020b</t>
  </si>
  <si>
    <t xml:space="preserve">m</t>
  </si>
  <si>
    <t xml:space="preserve">Banda acústica de dilatación, autoadhesiva, de espuma de poliuretano de celdas cerradas "KNAUF", de 3,2 mm de espesor y 50 mm de anchura, resistencia térmica 0,10 m²K/W, conductividad térmica 0,032 W/(mK).</t>
  </si>
  <si>
    <t xml:space="preserve">mt12pfk020b</t>
  </si>
  <si>
    <t xml:space="preserve">m</t>
  </si>
  <si>
    <t xml:space="preserve">Canal 48/30 "KNAUF" de acero galvanizado.</t>
  </si>
  <si>
    <t xml:space="preserve">mt12pfk010b</t>
  </si>
  <si>
    <t xml:space="preserve">m</t>
  </si>
  <si>
    <t xml:space="preserve">Montante 48/35 "KNAUF" de acero galvanizado.</t>
  </si>
  <si>
    <t xml:space="preserve">mt16lra020ebm</t>
  </si>
  <si>
    <t xml:space="preserve">m²</t>
  </si>
  <si>
    <t xml:space="preserve">Panel semirrígido de lana mineral, de 40 mm de espesor, resistencia térmica 1,2 m²K/W, conductividad térmica 0,033 W/(mK), Euroclase A1 de reacción al fuego, capacidad de absorción de agua a corto plazo &lt;=1 kg/m² y factor de resistencia a la difusión del vapor de agua 1,3.</t>
  </si>
  <si>
    <t xml:space="preserve">mt12ppk010aa</t>
  </si>
  <si>
    <t xml:space="preserve">m²</t>
  </si>
  <si>
    <t xml:space="preserve">Placa de yeso laminado A / - 1200 / longitud / 12,5 / con los bordes longitudinales afinados, Standard "KNAUF"; Euroclase A2-s1, d0 de reacción al fuego.</t>
  </si>
  <si>
    <t xml:space="preserve">mt12ppk010db</t>
  </si>
  <si>
    <t xml:space="preserve">m²</t>
  </si>
  <si>
    <t xml:space="preserve">Placa de yeso laminado BV / - 1200 / longitud / 15 / con los bordes longitudinales afinados, Standard + Aluminio "KNAUF"; Euroclase A2-s1, d0 de reacción al fuego.</t>
  </si>
  <si>
    <t xml:space="preserve">mt12ptk010cc</t>
  </si>
  <si>
    <t xml:space="preserve">Ud</t>
  </si>
  <si>
    <t xml:space="preserve">Tornillo autoperforante TN "KNAUF" 3,5x25.</t>
  </si>
  <si>
    <t xml:space="preserve">mt12ptk010cf</t>
  </si>
  <si>
    <t xml:space="preserve">Ud</t>
  </si>
  <si>
    <t xml:space="preserve">Tornillo autoperforante TN "KNAUF" 3,5x45.</t>
  </si>
  <si>
    <t xml:space="preserve">mt12pik015d</t>
  </si>
  <si>
    <t xml:space="preserve">kg</t>
  </si>
  <si>
    <t xml:space="preserve">Pasta de agarre Perlfix "KNAUF", de fraguado rápido (30 minutos), Euroclase A1 de reacción al fuego, rango de temperatura de trabajo de 5 a 30°C, para aplicación manual.</t>
  </si>
  <si>
    <t xml:space="preserve">mt12pik010e</t>
  </si>
  <si>
    <t xml:space="preserve">kg</t>
  </si>
  <si>
    <t xml:space="preserve">Pasta de juntas Jointfiller 24H "KNAUF", Euroclase A2-s1, d0 de reacción al fuego, rango de temperatura de trabajo de 5 a 30°C, para aplicación manual con cinta de juntas.</t>
  </si>
  <si>
    <t xml:space="preserve">mt12pck010a</t>
  </si>
  <si>
    <t xml:space="preserve">m</t>
  </si>
  <si>
    <t xml:space="preserve">Cinta microperforada de papel "KNAUF" de 50 mm de anchura.</t>
  </si>
  <si>
    <t xml:space="preserve">mt12pak060g</t>
  </si>
  <si>
    <t xml:space="preserve">kg</t>
  </si>
  <si>
    <t xml:space="preserve">Mortero de juntas Aquapanel Outdoor "KNAUF", color gris.</t>
  </si>
  <si>
    <t xml:space="preserve">mt12pak050d</t>
  </si>
  <si>
    <t xml:space="preserve">m</t>
  </si>
  <si>
    <t xml:space="preserve">Cinta de juntas Aquapanel "KNAUF".</t>
  </si>
  <si>
    <t xml:space="preserve">mt12pak085d</t>
  </si>
  <si>
    <t xml:space="preserve">l</t>
  </si>
  <si>
    <t xml:space="preserve">Imprimación incolora al siloxano GRC "KNAUF".</t>
  </si>
  <si>
    <t xml:space="preserve">mt12pak090g</t>
  </si>
  <si>
    <t xml:space="preserve">kg</t>
  </si>
  <si>
    <t xml:space="preserve">Mortero Aquapanel Outdoor "KNAUF", color blanco.</t>
  </si>
  <si>
    <t xml:space="preserve">mt12pak100g</t>
  </si>
  <si>
    <t xml:space="preserve">m²</t>
  </si>
  <si>
    <t xml:space="preserve">Malla de fibra de vidrio Aquapanel Outdoor "KNAUF", color blanco.</t>
  </si>
  <si>
    <t xml:space="preserve">mt12pak120</t>
  </si>
  <si>
    <t xml:space="preserve">kg</t>
  </si>
  <si>
    <t xml:space="preserve">Imprimación a base de copolímeros acrílicos modificados Fondo Pétreo GRC "KNAUF", color a elegir, para mortero de acabado pétreo.</t>
  </si>
  <si>
    <t xml:space="preserve">mt12pak130</t>
  </si>
  <si>
    <t xml:space="preserve">kg</t>
  </si>
  <si>
    <t xml:space="preserve">Mortero GRC "KNAUF", a base de copolímeros acrílicos modificados con siloxano, acabado pétreo, color a elegir.</t>
  </si>
  <si>
    <t xml:space="preserve">mt28fvk030</t>
  </si>
  <si>
    <t xml:space="preserve">m</t>
  </si>
  <si>
    <t xml:space="preserve">Perfil de PVC con malla de fibra de vidrio antiálcalis, "KNAUF", para remate de dinteles, suministrado en barras de 2,5 m de longitud.</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</si>
  <si>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</si>
  <si>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</si>
  <si>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</si>
  <si>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Subtotal materiales:</t>
  </si>
  <si>
    <t xml:space="preserve">Mano de obra</t>
  </si>
  <si>
    <t xml:space="preserve">mo052</t>
  </si>
  <si>
    <t xml:space="preserve">h</t>
  </si>
  <si>
    <t xml:space="preserve">Maestro 1ª montador de sistemas de fachadas prefabricadas.</t>
  </si>
  <si>
    <t xml:space="preserve">mo099</t>
  </si>
  <si>
    <t xml:space="preserve">h</t>
  </si>
  <si>
    <t xml:space="preserve">Ayudante montador de sistemas de fachadas prefabricadas.</t>
  </si>
  <si>
    <t xml:space="preserve">Subtotal mano de obra:</t>
  </si>
  <si>
    <t xml:space="preserve">Herramientas</t>
  </si>
  <si>
    <t xml:space="preserve">%</t>
  </si>
  <si>
    <t xml:space="preserve">Herramientas</t>
  </si>
  <si>
    <t xml:space="preserve">Coste de mantenimiento decenal: $ 10.403,96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</si>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</sst>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31" customWidth="1"/>
    <col min="4" max="4" width="70.55"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81.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1.2</v>
      </c>
      <c r="F10" s="12">
        <v>316.75</v>
      </c>
      <c r="G10" s="12">
        <f ca="1">ROUND(INDIRECT(ADDRESS(ROW()+(0), COLUMN()+(-2), 1))*INDIRECT(ADDRESS(ROW()+(0), COLUMN()+(-1), 1)), 2)</f>
        <v>380.1</v>
      </c>
    </row>
    <row r="11" spans="1:7" ht="24.00" thickBot="1" customHeight="1">
      <c r="A11" s="1" t="s">
        <v>15</v>
      </c>
      <c r="B11" s="1"/>
      <c r="C11" s="10" t="s">
        <v>16</v>
      </c>
      <c r="D11" s="1" t="s">
        <v>17</v>
      </c>
      <c r="E11" s="11">
        <v>0.7</v>
      </c>
      <c r="F11" s="12">
        <v>2691.72</v>
      </c>
      <c r="G11" s="12">
        <f ca="1">ROUND(INDIRECT(ADDRESS(ROW()+(0), COLUMN()+(-2), 1))*INDIRECT(ADDRESS(ROW()+(0), COLUMN()+(-1), 1)), 2)</f>
        <v>1884.2</v>
      </c>
    </row>
    <row r="12" spans="1:7" ht="24.00" thickBot="1" customHeight="1">
      <c r="A12" s="1" t="s">
        <v>18</v>
      </c>
      <c r="B12" s="1"/>
      <c r="C12" s="10" t="s">
        <v>19</v>
      </c>
      <c r="D12" s="1" t="s">
        <v>20</v>
      </c>
      <c r="E12" s="11">
        <v>2.75</v>
      </c>
      <c r="F12" s="12">
        <v>4340.14</v>
      </c>
      <c r="G12" s="12">
        <f ca="1">ROUND(INDIRECT(ADDRESS(ROW()+(0), COLUMN()+(-2), 1))*INDIRECT(ADDRESS(ROW()+(0), COLUMN()+(-1), 1)), 2)</f>
        <v>11935.4</v>
      </c>
    </row>
    <row r="13" spans="1:7" ht="45.00" thickBot="1" customHeight="1">
      <c r="A13" s="1" t="s">
        <v>21</v>
      </c>
      <c r="B13" s="1"/>
      <c r="C13" s="10" t="s">
        <v>22</v>
      </c>
      <c r="D13" s="1" t="s">
        <v>23</v>
      </c>
      <c r="E13" s="11">
        <v>1.05</v>
      </c>
      <c r="F13" s="12">
        <v>37718.4</v>
      </c>
      <c r="G13" s="12">
        <f ca="1">ROUND(INDIRECT(ADDRESS(ROW()+(0), COLUMN()+(-2), 1))*INDIRECT(ADDRESS(ROW()+(0), COLUMN()+(-1), 1)), 2)</f>
        <v>39604.3</v>
      </c>
    </row>
    <row r="14" spans="1:7" ht="55.50" thickBot="1" customHeight="1">
      <c r="A14" s="1" t="s">
        <v>24</v>
      </c>
      <c r="B14" s="1"/>
      <c r="C14" s="10" t="s">
        <v>25</v>
      </c>
      <c r="D14" s="1" t="s">
        <v>26</v>
      </c>
      <c r="E14" s="11">
        <v>1.1</v>
      </c>
      <c r="F14" s="12">
        <v>5379.38</v>
      </c>
      <c r="G14" s="12">
        <f ca="1">ROUND(INDIRECT(ADDRESS(ROW()+(0), COLUMN()+(-2), 1))*INDIRECT(ADDRESS(ROW()+(0), COLUMN()+(-1), 1)), 2)</f>
        <v>5917.32</v>
      </c>
    </row>
    <row r="15" spans="1:7" ht="24.00" thickBot="1" customHeight="1">
      <c r="A15" s="1" t="s">
        <v>27</v>
      </c>
      <c r="B15" s="1"/>
      <c r="C15" s="10" t="s">
        <v>28</v>
      </c>
      <c r="D15" s="1" t="s">
        <v>29</v>
      </c>
      <c r="E15" s="11">
        <v>1</v>
      </c>
      <c r="F15" s="12">
        <v>13889.8</v>
      </c>
      <c r="G15" s="12">
        <f ca="1">ROUND(INDIRECT(ADDRESS(ROW()+(0), COLUMN()+(-2), 1))*INDIRECT(ADDRESS(ROW()+(0), COLUMN()+(-1), 1)), 2)</f>
        <v>13889.8</v>
      </c>
    </row>
    <row r="16" spans="1:7" ht="13.50" thickBot="1" customHeight="1">
      <c r="A16" s="1" t="s">
        <v>30</v>
      </c>
      <c r="B16" s="1"/>
      <c r="C16" s="10" t="s">
        <v>31</v>
      </c>
      <c r="D16" s="1" t="s">
        <v>32</v>
      </c>
      <c r="E16" s="11">
        <v>20</v>
      </c>
      <c r="F16" s="12">
        <v>9.3</v>
      </c>
      <c r="G16" s="12">
        <f ca="1">ROUND(INDIRECT(ADDRESS(ROW()+(0), COLUMN()+(-2), 1))*INDIRECT(ADDRESS(ROW()+(0), COLUMN()+(-1), 1)), 2)</f>
        <v>186</v>
      </c>
    </row>
    <row r="17" spans="1:7" ht="13.50" thickBot="1" customHeight="1">
      <c r="A17" s="1" t="s">
        <v>33</v>
      </c>
      <c r="B17" s="1"/>
      <c r="C17" s="10" t="s">
        <v>34</v>
      </c>
      <c r="D17" s="1" t="s">
        <v>35</v>
      </c>
      <c r="E17" s="11">
        <v>3.2</v>
      </c>
      <c r="F17" s="12">
        <v>44.73</v>
      </c>
      <c r="G17" s="12">
        <f ca="1">ROUND(INDIRECT(ADDRESS(ROW()+(0), COLUMN()+(-2), 1))*INDIRECT(ADDRESS(ROW()+(0), COLUMN()+(-1), 1)), 2)</f>
        <v>143.14</v>
      </c>
    </row>
    <row r="18" spans="1:7" ht="34.50" thickBot="1" customHeight="1">
      <c r="A18" s="1" t="s">
        <v>36</v>
      </c>
      <c r="B18" s="1"/>
      <c r="C18" s="10" t="s">
        <v>37</v>
      </c>
      <c r="D18" s="1" t="s">
        <v>38</v>
      </c>
      <c r="E18" s="11">
        <v>1.2</v>
      </c>
      <c r="F18" s="12">
        <v>171.23</v>
      </c>
      <c r="G18" s="12">
        <f ca="1">ROUND(INDIRECT(ADDRESS(ROW()+(0), COLUMN()+(-2), 1))*INDIRECT(ADDRESS(ROW()+(0), COLUMN()+(-1), 1)), 2)</f>
        <v>205.48</v>
      </c>
    </row>
    <row r="19" spans="1:7" ht="13.50" thickBot="1" customHeight="1">
      <c r="A19" s="1" t="s">
        <v>39</v>
      </c>
      <c r="B19" s="1"/>
      <c r="C19" s="10" t="s">
        <v>40</v>
      </c>
      <c r="D19" s="1" t="s">
        <v>41</v>
      </c>
      <c r="E19" s="11">
        <v>0.7</v>
      </c>
      <c r="F19" s="12">
        <v>938.97</v>
      </c>
      <c r="G19" s="12">
        <f ca="1">ROUND(INDIRECT(ADDRESS(ROW()+(0), COLUMN()+(-2), 1))*INDIRECT(ADDRESS(ROW()+(0), COLUMN()+(-1), 1)), 2)</f>
        <v>657.28</v>
      </c>
    </row>
    <row r="20" spans="1:7" ht="13.50" thickBot="1" customHeight="1">
      <c r="A20" s="1" t="s">
        <v>42</v>
      </c>
      <c r="B20" s="1"/>
      <c r="C20" s="10" t="s">
        <v>43</v>
      </c>
      <c r="D20" s="1" t="s">
        <v>44</v>
      </c>
      <c r="E20" s="11">
        <v>2.75</v>
      </c>
      <c r="F20" s="12">
        <v>1133.72</v>
      </c>
      <c r="G20" s="12">
        <f ca="1">ROUND(INDIRECT(ADDRESS(ROW()+(0), COLUMN()+(-2), 1))*INDIRECT(ADDRESS(ROW()+(0), COLUMN()+(-1), 1)), 2)</f>
        <v>3117.73</v>
      </c>
    </row>
    <row r="21" spans="1:7" ht="45.00" thickBot="1" customHeight="1">
      <c r="A21" s="1" t="s">
        <v>45</v>
      </c>
      <c r="B21" s="1"/>
      <c r="C21" s="10" t="s">
        <v>46</v>
      </c>
      <c r="D21" s="1" t="s">
        <v>47</v>
      </c>
      <c r="E21" s="11">
        <v>1.05</v>
      </c>
      <c r="F21" s="12">
        <v>13773.3</v>
      </c>
      <c r="G21" s="12">
        <f ca="1">ROUND(INDIRECT(ADDRESS(ROW()+(0), COLUMN()+(-2), 1))*INDIRECT(ADDRESS(ROW()+(0), COLUMN()+(-1), 1)), 2)</f>
        <v>14461.9</v>
      </c>
    </row>
    <row r="22" spans="1:7" ht="24.00" thickBot="1" customHeight="1">
      <c r="A22" s="1" t="s">
        <v>48</v>
      </c>
      <c r="B22" s="1"/>
      <c r="C22" s="10" t="s">
        <v>49</v>
      </c>
      <c r="D22" s="1" t="s">
        <v>50</v>
      </c>
      <c r="E22" s="11">
        <v>1</v>
      </c>
      <c r="F22" s="12">
        <v>2872.55</v>
      </c>
      <c r="G22" s="12">
        <f ca="1">ROUND(INDIRECT(ADDRESS(ROW()+(0), COLUMN()+(-2), 1))*INDIRECT(ADDRESS(ROW()+(0), COLUMN()+(-1), 1)), 2)</f>
        <v>2872.55</v>
      </c>
    </row>
    <row r="23" spans="1:7" ht="24.00" thickBot="1" customHeight="1">
      <c r="A23" s="1" t="s">
        <v>51</v>
      </c>
      <c r="B23" s="1"/>
      <c r="C23" s="10" t="s">
        <v>52</v>
      </c>
      <c r="D23" s="1" t="s">
        <v>53</v>
      </c>
      <c r="E23" s="11">
        <v>1</v>
      </c>
      <c r="F23" s="12">
        <v>6802.33</v>
      </c>
      <c r="G23" s="12">
        <f ca="1">ROUND(INDIRECT(ADDRESS(ROW()+(0), COLUMN()+(-2), 1))*INDIRECT(ADDRESS(ROW()+(0), COLUMN()+(-1), 1)), 2)</f>
        <v>6802.33</v>
      </c>
    </row>
    <row r="24" spans="1:7" ht="13.50" thickBot="1" customHeight="1">
      <c r="A24" s="1" t="s">
        <v>54</v>
      </c>
      <c r="B24" s="1"/>
      <c r="C24" s="10" t="s">
        <v>55</v>
      </c>
      <c r="D24" s="1" t="s">
        <v>56</v>
      </c>
      <c r="E24" s="11">
        <v>9</v>
      </c>
      <c r="F24" s="12">
        <v>5.89</v>
      </c>
      <c r="G24" s="12">
        <f ca="1">ROUND(INDIRECT(ADDRESS(ROW()+(0), COLUMN()+(-2), 1))*INDIRECT(ADDRESS(ROW()+(0), COLUMN()+(-1), 1)), 2)</f>
        <v>53.01</v>
      </c>
    </row>
    <row r="25" spans="1:7" ht="13.50" thickBot="1" customHeight="1">
      <c r="A25" s="1" t="s">
        <v>57</v>
      </c>
      <c r="B25" s="1"/>
      <c r="C25" s="10" t="s">
        <v>58</v>
      </c>
      <c r="D25" s="1" t="s">
        <v>59</v>
      </c>
      <c r="E25" s="11">
        <v>18</v>
      </c>
      <c r="F25" s="12">
        <v>9.06</v>
      </c>
      <c r="G25" s="12">
        <f ca="1">ROUND(INDIRECT(ADDRESS(ROW()+(0), COLUMN()+(-2), 1))*INDIRECT(ADDRESS(ROW()+(0), COLUMN()+(-1), 1)), 2)</f>
        <v>163.08</v>
      </c>
    </row>
    <row r="26" spans="1:7" ht="34.50" thickBot="1" customHeight="1">
      <c r="A26" s="1" t="s">
        <v>60</v>
      </c>
      <c r="B26" s="1"/>
      <c r="C26" s="10" t="s">
        <v>61</v>
      </c>
      <c r="D26" s="1" t="s">
        <v>62</v>
      </c>
      <c r="E26" s="11">
        <v>0.1</v>
      </c>
      <c r="F26" s="12">
        <v>311.6</v>
      </c>
      <c r="G26" s="12">
        <f ca="1">ROUND(INDIRECT(ADDRESS(ROW()+(0), COLUMN()+(-2), 1))*INDIRECT(ADDRESS(ROW()+(0), COLUMN()+(-1), 1)), 2)</f>
        <v>31.16</v>
      </c>
    </row>
    <row r="27" spans="1:7" ht="34.50" thickBot="1" customHeight="1">
      <c r="A27" s="1" t="s">
        <v>63</v>
      </c>
      <c r="B27" s="1"/>
      <c r="C27" s="10" t="s">
        <v>64</v>
      </c>
      <c r="D27" s="1" t="s">
        <v>65</v>
      </c>
      <c r="E27" s="11">
        <v>0.5</v>
      </c>
      <c r="F27" s="12">
        <v>646.47</v>
      </c>
      <c r="G27" s="12">
        <f ca="1">ROUND(INDIRECT(ADDRESS(ROW()+(0), COLUMN()+(-2), 1))*INDIRECT(ADDRESS(ROW()+(0), COLUMN()+(-1), 1)), 2)</f>
        <v>323.24</v>
      </c>
    </row>
    <row r="28" spans="1:7" ht="13.50" thickBot="1" customHeight="1">
      <c r="A28" s="1" t="s">
        <v>66</v>
      </c>
      <c r="B28" s="1"/>
      <c r="C28" s="10" t="s">
        <v>67</v>
      </c>
      <c r="D28" s="1" t="s">
        <v>68</v>
      </c>
      <c r="E28" s="11">
        <v>1.6</v>
      </c>
      <c r="F28" s="12">
        <v>29.45</v>
      </c>
      <c r="G28" s="12">
        <f ca="1">ROUND(INDIRECT(ADDRESS(ROW()+(0), COLUMN()+(-2), 1))*INDIRECT(ADDRESS(ROW()+(0), COLUMN()+(-1), 1)), 2)</f>
        <v>47.12</v>
      </c>
    </row>
    <row r="29" spans="1:7" ht="13.50" thickBot="1" customHeight="1">
      <c r="A29" s="1" t="s">
        <v>69</v>
      </c>
      <c r="B29" s="1"/>
      <c r="C29" s="10" t="s">
        <v>70</v>
      </c>
      <c r="D29" s="1" t="s">
        <v>71</v>
      </c>
      <c r="E29" s="11">
        <v>0.6</v>
      </c>
      <c r="F29" s="12">
        <v>1379.59</v>
      </c>
      <c r="G29" s="12">
        <f ca="1">ROUND(INDIRECT(ADDRESS(ROW()+(0), COLUMN()+(-2), 1))*INDIRECT(ADDRESS(ROW()+(0), COLUMN()+(-1), 1)), 2)</f>
        <v>827.75</v>
      </c>
    </row>
    <row r="30" spans="1:7" ht="13.50" thickBot="1" customHeight="1">
      <c r="A30" s="1" t="s">
        <v>72</v>
      </c>
      <c r="B30" s="1"/>
      <c r="C30" s="10" t="s">
        <v>73</v>
      </c>
      <c r="D30" s="1" t="s">
        <v>74</v>
      </c>
      <c r="E30" s="11">
        <v>2.1</v>
      </c>
      <c r="F30" s="12">
        <v>258.46</v>
      </c>
      <c r="G30" s="12">
        <f ca="1">ROUND(INDIRECT(ADDRESS(ROW()+(0), COLUMN()+(-2), 1))*INDIRECT(ADDRESS(ROW()+(0), COLUMN()+(-1), 1)), 2)</f>
        <v>542.77</v>
      </c>
    </row>
    <row r="31" spans="1:7" ht="13.50" thickBot="1" customHeight="1">
      <c r="A31" s="1" t="s">
        <v>75</v>
      </c>
      <c r="B31" s="1"/>
      <c r="C31" s="10" t="s">
        <v>76</v>
      </c>
      <c r="D31" s="1" t="s">
        <v>77</v>
      </c>
      <c r="E31" s="11">
        <v>0.2</v>
      </c>
      <c r="F31" s="12">
        <v>2346.73</v>
      </c>
      <c r="G31" s="12">
        <f ca="1">ROUND(INDIRECT(ADDRESS(ROW()+(0), COLUMN()+(-2), 1))*INDIRECT(ADDRESS(ROW()+(0), COLUMN()+(-1), 1)), 2)</f>
        <v>469.35</v>
      </c>
    </row>
    <row r="32" spans="1:7" ht="13.50" thickBot="1" customHeight="1">
      <c r="A32" s="1" t="s">
        <v>78</v>
      </c>
      <c r="B32" s="1"/>
      <c r="C32" s="10" t="s">
        <v>79</v>
      </c>
      <c r="D32" s="1" t="s">
        <v>80</v>
      </c>
      <c r="E32" s="11">
        <v>2.5</v>
      </c>
      <c r="F32" s="12">
        <v>908.92</v>
      </c>
      <c r="G32" s="12">
        <f ca="1">ROUND(INDIRECT(ADDRESS(ROW()+(0), COLUMN()+(-2), 1))*INDIRECT(ADDRESS(ROW()+(0), COLUMN()+(-1), 1)), 2)</f>
        <v>2272.3</v>
      </c>
    </row>
    <row r="33" spans="1:7" ht="13.50" thickBot="1" customHeight="1">
      <c r="A33" s="1" t="s">
        <v>81</v>
      </c>
      <c r="B33" s="1"/>
      <c r="C33" s="10" t="s">
        <v>82</v>
      </c>
      <c r="D33" s="1" t="s">
        <v>83</v>
      </c>
      <c r="E33" s="11">
        <v>1.1</v>
      </c>
      <c r="F33" s="12">
        <v>1121.07</v>
      </c>
      <c r="G33" s="12">
        <f ca="1">ROUND(INDIRECT(ADDRESS(ROW()+(0), COLUMN()+(-2), 1))*INDIRECT(ADDRESS(ROW()+(0), COLUMN()+(-1), 1)), 2)</f>
        <v>1233.18</v>
      </c>
    </row>
    <row r="34" spans="1:7" ht="24.00" thickBot="1" customHeight="1">
      <c r="A34" s="1" t="s">
        <v>84</v>
      </c>
      <c r="B34" s="1"/>
      <c r="C34" s="10" t="s">
        <v>85</v>
      </c>
      <c r="D34" s="1" t="s">
        <v>86</v>
      </c>
      <c r="E34" s="11">
        <v>0.14</v>
      </c>
      <c r="F34" s="12">
        <v>2217.37</v>
      </c>
      <c r="G34" s="12">
        <f ca="1">ROUND(INDIRECT(ADDRESS(ROW()+(0), COLUMN()+(-2), 1))*INDIRECT(ADDRESS(ROW()+(0), COLUMN()+(-1), 1)), 2)</f>
        <v>310.43</v>
      </c>
    </row>
    <row r="35" spans="1:7" ht="24.00" thickBot="1" customHeight="1">
      <c r="A35" s="1" t="s">
        <v>87</v>
      </c>
      <c r="B35" s="1"/>
      <c r="C35" s="10" t="s">
        <v>88</v>
      </c>
      <c r="D35" s="1" t="s">
        <v>89</v>
      </c>
      <c r="E35" s="11">
        <v>2.5</v>
      </c>
      <c r="F35" s="12">
        <v>2464.69</v>
      </c>
      <c r="G35" s="12">
        <f ca="1">ROUND(INDIRECT(ADDRESS(ROW()+(0), COLUMN()+(-2), 1))*INDIRECT(ADDRESS(ROW()+(0), COLUMN()+(-1), 1)), 2)</f>
        <v>6161.73</v>
      </c>
    </row>
    <row r="36" spans="1:7" ht="24.00" thickBot="1" customHeight="1">
      <c r="A36" s="1" t="s">
        <v>90</v>
      </c>
      <c r="B36" s="1"/>
      <c r="C36" s="10" t="s">
        <v>91</v>
      </c>
      <c r="D36" s="1" t="s">
        <v>92</v>
      </c>
      <c r="E36" s="11">
        <v>0.17</v>
      </c>
      <c r="F36" s="12">
        <v>542.8</v>
      </c>
      <c r="G36" s="12">
        <f ca="1">ROUND(INDIRECT(ADDRESS(ROW()+(0), COLUMN()+(-2), 1))*INDIRECT(ADDRESS(ROW()+(0), COLUMN()+(-1), 1)), 2)</f>
        <v>92.28</v>
      </c>
    </row>
    <row r="37" spans="1:7" ht="34.50" thickBot="1" customHeight="1">
      <c r="A37" s="1" t="s">
        <v>93</v>
      </c>
      <c r="B37" s="1"/>
      <c r="C37" s="10" t="s">
        <v>94</v>
      </c>
      <c r="D37" s="1" t="s">
        <v>95</v>
      </c>
      <c r="E37" s="13">
        <v>1.1</v>
      </c>
      <c r="F37" s="14">
        <v>1335.94</v>
      </c>
      <c r="G37" s="14">
        <f ca="1">ROUND(INDIRECT(ADDRESS(ROW()+(0), COLUMN()+(-2), 1))*INDIRECT(ADDRESS(ROW()+(0), COLUMN()+(-1), 1)), 2)</f>
        <v>1469.53</v>
      </c>
    </row>
    <row r="38" spans="1:7" ht="13.50" thickBot="1" customHeight="1">
      <c r="A38" s="15"/>
      <c r="B38" s="15"/>
      <c r="C38" s="15"/>
      <c r="D38" s="15"/>
      <c r="E38" s="9" t="s">
        <v>96</v>
      </c>
      <c r="F38" s="9"/>
      <c r="G3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 2)</f>
        <v>116054</v>
      </c>
    </row>
    <row r="39" spans="1:7" ht="13.50" thickBot="1" customHeight="1">
      <c r="A39" s="15">
        <v>2</v>
      </c>
      <c r="B39" s="15"/>
      <c r="C39" s="15"/>
      <c r="D39" s="18" t="s">
        <v>97</v>
      </c>
      <c r="E39" s="18"/>
      <c r="F39" s="15"/>
      <c r="G39" s="15"/>
    </row>
    <row r="40" spans="1:7" ht="13.50" thickBot="1" customHeight="1">
      <c r="A40" s="1" t="s">
        <v>98</v>
      </c>
      <c r="B40" s="1"/>
      <c r="C40" s="10" t="s">
        <v>99</v>
      </c>
      <c r="D40" s="1" t="s">
        <v>100</v>
      </c>
      <c r="E40" s="11">
        <v>0.742</v>
      </c>
      <c r="F40" s="12">
        <v>8929.75</v>
      </c>
      <c r="G40" s="12">
        <f ca="1">ROUND(INDIRECT(ADDRESS(ROW()+(0), COLUMN()+(-2), 1))*INDIRECT(ADDRESS(ROW()+(0), COLUMN()+(-1), 1)), 2)</f>
        <v>6625.87</v>
      </c>
    </row>
    <row r="41" spans="1:7" ht="13.50" thickBot="1" customHeight="1">
      <c r="A41" s="1" t="s">
        <v>101</v>
      </c>
      <c r="B41" s="1"/>
      <c r="C41" s="10" t="s">
        <v>102</v>
      </c>
      <c r="D41" s="1" t="s">
        <v>103</v>
      </c>
      <c r="E41" s="13">
        <v>0.742</v>
      </c>
      <c r="F41" s="14">
        <v>6494.86</v>
      </c>
      <c r="G41" s="14">
        <f ca="1">ROUND(INDIRECT(ADDRESS(ROW()+(0), COLUMN()+(-2), 1))*INDIRECT(ADDRESS(ROW()+(0), COLUMN()+(-1), 1)), 2)</f>
        <v>4819.19</v>
      </c>
    </row>
    <row r="42" spans="1:7" ht="13.50" thickBot="1" customHeight="1">
      <c r="A42" s="15"/>
      <c r="B42" s="15"/>
      <c r="C42" s="15"/>
      <c r="D42" s="15"/>
      <c r="E42" s="9" t="s">
        <v>104</v>
      </c>
      <c r="F42" s="9"/>
      <c r="G42" s="17">
        <f ca="1">ROUND(SUM(INDIRECT(ADDRESS(ROW()+(-1), COLUMN()+(0), 1)),INDIRECT(ADDRESS(ROW()+(-2), COLUMN()+(0), 1))), 2)</f>
        <v>11445.1</v>
      </c>
    </row>
    <row r="43" spans="1:7" ht="13.50" thickBot="1" customHeight="1">
      <c r="A43" s="15">
        <v>3</v>
      </c>
      <c r="B43" s="15"/>
      <c r="C43" s="15"/>
      <c r="D43" s="18" t="s">
        <v>105</v>
      </c>
      <c r="E43" s="18"/>
      <c r="F43" s="15"/>
      <c r="G43" s="15"/>
    </row>
    <row r="44" spans="1:7" ht="13.50" thickBot="1" customHeight="1">
      <c r="A44" s="19"/>
      <c r="B44" s="19"/>
      <c r="C44" s="20" t="s">
        <v>106</v>
      </c>
      <c r="D44" s="19" t="s">
        <v>107</v>
      </c>
      <c r="E44" s="13">
        <v>2</v>
      </c>
      <c r="F44" s="14">
        <f ca="1">ROUND(SUM(INDIRECT(ADDRESS(ROW()+(-2), COLUMN()+(1), 1)),INDIRECT(ADDRESS(ROW()+(-6), COLUMN()+(1), 1))), 2)</f>
        <v>127500</v>
      </c>
      <c r="G44" s="14">
        <f ca="1">ROUND(INDIRECT(ADDRESS(ROW()+(0), COLUMN()+(-2), 1))*INDIRECT(ADDRESS(ROW()+(0), COLUMN()+(-1), 1))/100, 2)</f>
        <v>2549.99</v>
      </c>
    </row>
    <row r="45" spans="1:7" ht="13.50" thickBot="1" customHeight="1">
      <c r="A45" s="21" t="s">
        <v>108</v>
      </c>
      <c r="B45" s="21"/>
      <c r="C45" s="22"/>
      <c r="D45" s="23"/>
      <c r="E45" s="24" t="s">
        <v>109</v>
      </c>
      <c r="F45" s="25"/>
      <c r="G45" s="26">
        <f ca="1">ROUND(SUM(INDIRECT(ADDRESS(ROW()+(-1), COLUMN()+(0), 1)),INDIRECT(ADDRESS(ROW()+(-3), COLUMN()+(0), 1)),INDIRECT(ADDRESS(ROW()+(-7), COLUMN()+(0), 1))), 2)</f>
        <v>130050</v>
      </c>
    </row>
  </sheetData>
  <mergeCells count="47">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E38:F38"/>
    <mergeCell ref="A39:B39"/>
    <mergeCell ref="D39:E39"/>
    <mergeCell ref="A40:B40"/>
    <mergeCell ref="A41:B41"/>
    <mergeCell ref="A42:B42"/>
    <mergeCell ref="E42:F42"/>
    <mergeCell ref="A43:B43"/>
    <mergeCell ref="D43:E43"/>
    <mergeCell ref="A44:B44"/>
    <mergeCell ref="A45:D45"/>
    <mergeCell ref="E45:F45"/>
  </mergeCells>
  <pageMargins left="0.147638" right="0.147638" top="0.206693" bottom="0.206693" header="0.0" footer="0.0"/>
  <pageSetup paperSize="9" orientation="portrait"/>
  <rowBreaks count="0" manualBreakCount="0">
    </rowBreaks>
</worksheet>
</file>