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<sst xmlns="http://schemas.openxmlformats.org/spreadsheetml/2006/main" count="85" uniqueCount="85">
  <si>
    <t xml:space="preserve"/>
  </si>
  <si>
    <t xml:space="preserve">EHX010</t>
  </si>
  <si>
    <t xml:space="preserve">m²</t>
  </si>
  <si>
    <t xml:space="preserve">Losa con lámina metálica como moldaje perdido.</t>
  </si>
  <si>
    <r>
      <rPr>
        <sz val="8.25"/>
        <color rgb="FF000000"/>
        <rFont val="Arial"/>
        <family val="2"/>
      </rPr>
      <t xml:space="preserve">Losa de 10 cm de canto, con moldaje perdido de placa de acero galvanizado con forma acanalada, de 0,80 mm de espesor, 63,50 mm de altura de perfil y 182 mm de intereje y hormigón armado realizado con hormigón H20 (20) 20/6, no expuesto a ciclos hielo-deshielo, exposición a sulfatos despreciable, sin requerimiento de permeabilidad, no expuesto a ambientes salinos, docilidad blanda, preparado en obra, con cemento grado normal, y vaciado con medios manuales, volumen total de hormigón 0,062 m³/m²; acero A63-42H, con una cuantía total de 6 kg/m²; y malla electrosoldada sin economía de borde tipo C 139 de acero AT56-50H; apoyado todo ello sobre estructura metálica. Incluso piezas angulares para remates perimetrales y de voladizos, tornillos para fijación de las láminas, alambre de atar, separadores y agente filmógeno, para el curado de hormigones y morteros. El precio incluye el corte, doblado y armado del acero en el área de procesamiento de armadura, en obra y el montaje en el lugar definitivo de su colocación en obra, pero no incluye la estructura metálica.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</si>
  <si>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</si>
  <si>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</si>
  <si>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</si>
  <si>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</si>
  <si>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</si>
  <si>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</si>
  <si>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</si>
  <si>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mt07pcl010grssa</t>
  </si>
  <si>
    <t xml:space="preserve">m²</t>
  </si>
  <si>
    <t xml:space="preserve">Perfil de lámina de acero galvanizado con forma acanalada, de 0,8 mm de espesor, 63,5 mm de altura de perfil y 182 mm de intereje, 8 a 9 kg/m² y un momento de inercia de 70 a 80 cm4.</t>
  </si>
  <si>
    <t xml:space="preserve">mt07pcl020</t>
  </si>
  <si>
    <t xml:space="preserve">m</t>
  </si>
  <si>
    <t xml:space="preserve">Pieza angular de lámina de acero galvanizado, para remates perimetrales y de voladizos.</t>
  </si>
  <si>
    <t xml:space="preserve">mt07pcl030</t>
  </si>
  <si>
    <t xml:space="preserve">Ud</t>
  </si>
  <si>
    <t xml:space="preserve">Tornillo autotaladrante rosca-metal, para fijación de láminas.</t>
  </si>
  <si>
    <t xml:space="preserve">mt07aco020i</t>
  </si>
  <si>
    <t xml:space="preserve">Ud</t>
  </si>
  <si>
    <t xml:space="preserve">Separador homologado para losas.</t>
  </si>
  <si>
    <t xml:space="preserve">mt07aco100a</t>
  </si>
  <si>
    <t xml:space="preserve">kg</t>
  </si>
  <si>
    <t xml:space="preserve">Acero en barras con resaltes, A63-42H, de varios diámetros, según NCh204.Of77.</t>
  </si>
  <si>
    <t xml:space="preserve">mt08var050</t>
  </si>
  <si>
    <t xml:space="preserve">kg</t>
  </si>
  <si>
    <t xml:space="preserve">Alambre galvanizado para atar, de 1,30 mm de diámetro.</t>
  </si>
  <si>
    <t xml:space="preserve">mt07ame110ada</t>
  </si>
  <si>
    <t xml:space="preserve">m²</t>
  </si>
  <si>
    <t xml:space="preserve">Malla electrosoldada sin economía de borde tipo C 139 de acero AT56-50H, separación 100x100 mm, con barras longitudinales de 4,2 mm de diámetro y barras transversales de 4,2 mm de diámetro, según NCh 218.Of77.</t>
  </si>
  <si>
    <t xml:space="preserve">mt08aaa010a</t>
  </si>
  <si>
    <t xml:space="preserve">m³</t>
  </si>
  <si>
    <t xml:space="preserve">Agua.</t>
  </si>
  <si>
    <t xml:space="preserve">mt01arg000e</t>
  </si>
  <si>
    <t xml:space="preserve">m³</t>
  </si>
  <si>
    <t xml:space="preserve">Arena cribada.</t>
  </si>
  <si>
    <t xml:space="preserve">mt01arg001em</t>
  </si>
  <si>
    <t xml:space="preserve">m³</t>
  </si>
  <si>
    <t xml:space="preserve">Árido grueso homogeneizado, de tamaño máximo 20 mm.</t>
  </si>
  <si>
    <t xml:space="preserve">mt08cem000e</t>
  </si>
  <si>
    <t xml:space="preserve">kg</t>
  </si>
  <si>
    <t xml:space="preserve">Cemento gris en sacos.</t>
  </si>
  <si>
    <t xml:space="preserve">mt08cur020a</t>
  </si>
  <si>
    <t xml:space="preserve">l</t>
  </si>
  <si>
    <t xml:space="preserve">Agente filmógeno, para el curado de hormigones y morteros.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</si>
  <si>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</si>
  <si>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</si>
  <si>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</si>
  <si>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</si>
  <si>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</si>
  <si>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</si>
  <si>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</si>
  <si>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mo047</t>
  </si>
  <si>
    <t xml:space="preserve">h</t>
  </si>
  <si>
    <t xml:space="preserve">Maestro 1ª montador de estructura metálica.</t>
  </si>
  <si>
    <t xml:space="preserve">mo094</t>
  </si>
  <si>
    <t xml:space="preserve">h</t>
  </si>
  <si>
    <t xml:space="preserve">Ayudante montador de estructura metálica.</t>
  </si>
  <si>
    <t xml:space="preserve">mo043</t>
  </si>
  <si>
    <t xml:space="preserve">h</t>
  </si>
  <si>
    <t xml:space="preserve">Maestro 1ª enfierrador.</t>
  </si>
  <si>
    <t xml:space="preserve">mo090</t>
  </si>
  <si>
    <t xml:space="preserve">h</t>
  </si>
  <si>
    <t xml:space="preserve">Ayudante enfierrador.</t>
  </si>
  <si>
    <t xml:space="preserve">mo113</t>
  </si>
  <si>
    <t xml:space="preserve">h</t>
  </si>
  <si>
    <t xml:space="preserve">Jornal construcción.</t>
  </si>
  <si>
    <t xml:space="preserve">mo112</t>
  </si>
  <si>
    <t xml:space="preserve">h</t>
  </si>
  <si>
    <t xml:space="preserve">Jornal especializado de construcción.</t>
  </si>
  <si>
    <t xml:space="preserve">mo045</t>
  </si>
  <si>
    <t xml:space="preserve">h</t>
  </si>
  <si>
    <t xml:space="preserve">Maestro 1ª concretero.</t>
  </si>
  <si>
    <t xml:space="preserve">mo092</t>
  </si>
  <si>
    <t xml:space="preserve">h</t>
  </si>
  <si>
    <t xml:space="preserve">Ayudante concretero.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</si>
  <si>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</si>
  <si>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</si>
  <si>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</si>
  <si>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</si>
  <si>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$ 2.513,01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</si>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</sst>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36" customWidth="1"/>
    <col min="4" max="4" width="7.65" customWidth="1"/>
    <col min="5" max="5" width="66.81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21086</v>
      </c>
      <c r="H10" s="12">
        <f ca="1">ROUND(INDIRECT(ADDRESS(ROW()+(0), COLUMN()+(-2), 1))*INDIRECT(ADDRESS(ROW()+(0), COLUMN()+(-1), 1)), 2)</f>
        <v>22140.3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0.04</v>
      </c>
      <c r="G11" s="12">
        <v>18630.6</v>
      </c>
      <c r="H11" s="12">
        <f ca="1">ROUND(INDIRECT(ADDRESS(ROW()+(0), COLUMN()+(-2), 1))*INDIRECT(ADDRESS(ROW()+(0), COLUMN()+(-1), 1)), 2)</f>
        <v>745.22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6</v>
      </c>
      <c r="G12" s="12">
        <v>236.3</v>
      </c>
      <c r="H12" s="12">
        <f ca="1">ROUND(INDIRECT(ADDRESS(ROW()+(0), COLUMN()+(-2), 1))*INDIRECT(ADDRESS(ROW()+(0), COLUMN()+(-1), 1)), 2)</f>
        <v>1417.8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3</v>
      </c>
      <c r="G13" s="12">
        <v>59.93</v>
      </c>
      <c r="H13" s="12">
        <f ca="1">ROUND(INDIRECT(ADDRESS(ROW()+(0), COLUMN()+(-2), 1))*INDIRECT(ADDRESS(ROW()+(0), COLUMN()+(-1), 1)), 2)</f>
        <v>179.79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6.3</v>
      </c>
      <c r="G14" s="12">
        <v>685.64</v>
      </c>
      <c r="H14" s="12">
        <f ca="1">ROUND(INDIRECT(ADDRESS(ROW()+(0), COLUMN()+(-2), 1))*INDIRECT(ADDRESS(ROW()+(0), COLUMN()+(-1), 1)), 2)</f>
        <v>4319.53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0.099</v>
      </c>
      <c r="G15" s="12">
        <v>924.2</v>
      </c>
      <c r="H15" s="12">
        <f ca="1">ROUND(INDIRECT(ADDRESS(ROW()+(0), COLUMN()+(-2), 1))*INDIRECT(ADDRESS(ROW()+(0), COLUMN()+(-1), 1)), 2)</f>
        <v>91.5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1.15</v>
      </c>
      <c r="G16" s="12">
        <v>2059.65</v>
      </c>
      <c r="H16" s="12">
        <f ca="1">ROUND(INDIRECT(ADDRESS(ROW()+(0), COLUMN()+(-2), 1))*INDIRECT(ADDRESS(ROW()+(0), COLUMN()+(-1), 1)), 2)</f>
        <v>2368.6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0.011</v>
      </c>
      <c r="G17" s="12">
        <v>924.2</v>
      </c>
      <c r="H17" s="12">
        <f ca="1">ROUND(INDIRECT(ADDRESS(ROW()+(0), COLUMN()+(-2), 1))*INDIRECT(ADDRESS(ROW()+(0), COLUMN()+(-1), 1)), 2)</f>
        <v>10.17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0.029</v>
      </c>
      <c r="G18" s="12">
        <v>10855.4</v>
      </c>
      <c r="H18" s="12">
        <f ca="1">ROUND(INDIRECT(ADDRESS(ROW()+(0), COLUMN()+(-2), 1))*INDIRECT(ADDRESS(ROW()+(0), COLUMN()+(-1), 1)), 2)</f>
        <v>314.81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0.051</v>
      </c>
      <c r="G19" s="12">
        <v>17750</v>
      </c>
      <c r="H19" s="12">
        <f ca="1">ROUND(INDIRECT(ADDRESS(ROW()+(0), COLUMN()+(-2), 1))*INDIRECT(ADDRESS(ROW()+(0), COLUMN()+(-1), 1)), 2)</f>
        <v>905.25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18.879</v>
      </c>
      <c r="G20" s="12">
        <v>100.67</v>
      </c>
      <c r="H20" s="12">
        <f ca="1">ROUND(INDIRECT(ADDRESS(ROW()+(0), COLUMN()+(-2), 1))*INDIRECT(ADDRESS(ROW()+(0), COLUMN()+(-1), 1)), 2)</f>
        <v>1900.55</v>
      </c>
    </row>
    <row r="21" spans="1:8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3">
        <v>0.15</v>
      </c>
      <c r="G21" s="14">
        <v>962.22</v>
      </c>
      <c r="H21" s="14">
        <f ca="1">ROUND(INDIRECT(ADDRESS(ROW()+(0), COLUMN()+(-2), 1))*INDIRECT(ADDRESS(ROW()+(0), COLUMN()+(-1), 1)), 2)</f>
        <v>144.33</v>
      </c>
    </row>
    <row r="22" spans="1:8" ht="13.50" thickBot="1" customHeight="1">
      <c r="A22" s="15"/>
      <c r="B22" s="15"/>
      <c r="C22" s="15"/>
      <c r="D22" s="15"/>
      <c r="E22" s="15"/>
      <c r="F22" s="9" t="s">
        <v>48</v>
      </c>
      <c r="G22" s="9"/>
      <c r="H2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34537.8</v>
      </c>
    </row>
    <row r="23" spans="1:8" ht="13.50" thickBot="1" customHeight="1">
      <c r="A23" s="15">
        <v>2</v>
      </c>
      <c r="B23" s="15"/>
      <c r="C23" s="15"/>
      <c r="D23" s="15"/>
      <c r="E23" s="18" t="s">
        <v>49</v>
      </c>
      <c r="F23" s="18"/>
      <c r="G23" s="15"/>
      <c r="H23" s="15"/>
    </row>
    <row r="24" spans="1:8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3">
        <v>0.039</v>
      </c>
      <c r="G24" s="14">
        <v>2262.69</v>
      </c>
      <c r="H24" s="14">
        <f ca="1">ROUND(INDIRECT(ADDRESS(ROW()+(0), COLUMN()+(-2), 1))*INDIRECT(ADDRESS(ROW()+(0), COLUMN()+(-1), 1)), 2)</f>
        <v>88.24</v>
      </c>
    </row>
    <row r="25" spans="1:8" ht="13.50" thickBot="1" customHeight="1">
      <c r="A25" s="15"/>
      <c r="B25" s="15"/>
      <c r="C25" s="15"/>
      <c r="D25" s="15"/>
      <c r="E25" s="15"/>
      <c r="F25" s="9" t="s">
        <v>53</v>
      </c>
      <c r="G25" s="9"/>
      <c r="H25" s="17">
        <f ca="1">ROUND(SUM(INDIRECT(ADDRESS(ROW()+(-1), COLUMN()+(0), 1))), 2)</f>
        <v>88.24</v>
      </c>
    </row>
    <row r="26" spans="1:8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5"/>
      <c r="H26" s="15"/>
    </row>
    <row r="27" spans="1:8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1">
        <v>0.136</v>
      </c>
      <c r="G27" s="12">
        <v>9042.6</v>
      </c>
      <c r="H27" s="12">
        <f ca="1">ROUND(INDIRECT(ADDRESS(ROW()+(0), COLUMN()+(-2), 1))*INDIRECT(ADDRESS(ROW()+(0), COLUMN()+(-1), 1)), 2)</f>
        <v>1229.79</v>
      </c>
    </row>
    <row r="28" spans="1:8" ht="13.50" thickBot="1" customHeight="1">
      <c r="A28" s="1" t="s">
        <v>58</v>
      </c>
      <c r="B28" s="1"/>
      <c r="C28" s="1"/>
      <c r="D28" s="10" t="s">
        <v>59</v>
      </c>
      <c r="E28" s="1" t="s">
        <v>60</v>
      </c>
      <c r="F28" s="11">
        <v>0.273</v>
      </c>
      <c r="G28" s="12">
        <v>6755.37</v>
      </c>
      <c r="H28" s="12">
        <f ca="1">ROUND(INDIRECT(ADDRESS(ROW()+(0), COLUMN()+(-2), 1))*INDIRECT(ADDRESS(ROW()+(0), COLUMN()+(-1), 1)), 2)</f>
        <v>1844.22</v>
      </c>
    </row>
    <row r="29" spans="1:8" ht="13.50" thickBot="1" customHeight="1">
      <c r="A29" s="1" t="s">
        <v>61</v>
      </c>
      <c r="B29" s="1"/>
      <c r="C29" s="1"/>
      <c r="D29" s="10" t="s">
        <v>62</v>
      </c>
      <c r="E29" s="1" t="s">
        <v>63</v>
      </c>
      <c r="F29" s="11">
        <v>0.119</v>
      </c>
      <c r="G29" s="12">
        <v>9042.6</v>
      </c>
      <c r="H29" s="12">
        <f ca="1">ROUND(INDIRECT(ADDRESS(ROW()+(0), COLUMN()+(-2), 1))*INDIRECT(ADDRESS(ROW()+(0), COLUMN()+(-1), 1)), 2)</f>
        <v>1076.07</v>
      </c>
    </row>
    <row r="30" spans="1:8" ht="13.50" thickBot="1" customHeight="1">
      <c r="A30" s="1" t="s">
        <v>64</v>
      </c>
      <c r="B30" s="1"/>
      <c r="C30" s="1"/>
      <c r="D30" s="10" t="s">
        <v>65</v>
      </c>
      <c r="E30" s="1" t="s">
        <v>66</v>
      </c>
      <c r="F30" s="11">
        <v>0.112</v>
      </c>
      <c r="G30" s="12">
        <v>6755.37</v>
      </c>
      <c r="H30" s="12">
        <f ca="1">ROUND(INDIRECT(ADDRESS(ROW()+(0), COLUMN()+(-2), 1))*INDIRECT(ADDRESS(ROW()+(0), COLUMN()+(-1), 1)), 2)</f>
        <v>756.6</v>
      </c>
    </row>
    <row r="31" spans="1:8" ht="13.50" thickBot="1" customHeight="1">
      <c r="A31" s="1" t="s">
        <v>67</v>
      </c>
      <c r="B31" s="1"/>
      <c r="C31" s="1"/>
      <c r="D31" s="10" t="s">
        <v>68</v>
      </c>
      <c r="E31" s="1" t="s">
        <v>69</v>
      </c>
      <c r="F31" s="11">
        <v>0.074</v>
      </c>
      <c r="G31" s="12">
        <v>6257.69</v>
      </c>
      <c r="H31" s="12">
        <f ca="1">ROUND(INDIRECT(ADDRESS(ROW()+(0), COLUMN()+(-2), 1))*INDIRECT(ADDRESS(ROW()+(0), COLUMN()+(-1), 1)), 2)</f>
        <v>463.07</v>
      </c>
    </row>
    <row r="32" spans="1:8" ht="13.50" thickBot="1" customHeight="1">
      <c r="A32" s="1" t="s">
        <v>70</v>
      </c>
      <c r="B32" s="1"/>
      <c r="C32" s="1"/>
      <c r="D32" s="10" t="s">
        <v>71</v>
      </c>
      <c r="E32" s="1" t="s">
        <v>72</v>
      </c>
      <c r="F32" s="11">
        <v>0.078</v>
      </c>
      <c r="G32" s="12">
        <v>6361.55</v>
      </c>
      <c r="H32" s="12">
        <f ca="1">ROUND(INDIRECT(ADDRESS(ROW()+(0), COLUMN()+(-2), 1))*INDIRECT(ADDRESS(ROW()+(0), COLUMN()+(-1), 1)), 2)</f>
        <v>496.2</v>
      </c>
    </row>
    <row r="33" spans="1:8" ht="13.50" thickBot="1" customHeight="1">
      <c r="A33" s="1" t="s">
        <v>73</v>
      </c>
      <c r="B33" s="1"/>
      <c r="C33" s="1"/>
      <c r="D33" s="10" t="s">
        <v>74</v>
      </c>
      <c r="E33" s="1" t="s">
        <v>75</v>
      </c>
      <c r="F33" s="11">
        <v>0.016</v>
      </c>
      <c r="G33" s="12">
        <v>9042.6</v>
      </c>
      <c r="H33" s="12">
        <f ca="1">ROUND(INDIRECT(ADDRESS(ROW()+(0), COLUMN()+(-2), 1))*INDIRECT(ADDRESS(ROW()+(0), COLUMN()+(-1), 1)), 2)</f>
        <v>144.68</v>
      </c>
    </row>
    <row r="34" spans="1:8" ht="13.50" thickBot="1" customHeight="1">
      <c r="A34" s="1" t="s">
        <v>76</v>
      </c>
      <c r="B34" s="1"/>
      <c r="C34" s="1"/>
      <c r="D34" s="10" t="s">
        <v>77</v>
      </c>
      <c r="E34" s="1" t="s">
        <v>78</v>
      </c>
      <c r="F34" s="13">
        <v>0.063</v>
      </c>
      <c r="G34" s="14">
        <v>6755.37</v>
      </c>
      <c r="H34" s="14">
        <f ca="1">ROUND(INDIRECT(ADDRESS(ROW()+(0), COLUMN()+(-2), 1))*INDIRECT(ADDRESS(ROW()+(0), COLUMN()+(-1), 1)), 2)</f>
        <v>425.59</v>
      </c>
    </row>
    <row r="35" spans="1:8" ht="13.50" thickBot="1" customHeight="1">
      <c r="A35" s="15"/>
      <c r="B35" s="15"/>
      <c r="C35" s="15"/>
      <c r="D35" s="15"/>
      <c r="E35" s="15"/>
      <c r="F35" s="9" t="s">
        <v>79</v>
      </c>
      <c r="G35" s="9"/>
      <c r="H3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6436.22</v>
      </c>
    </row>
    <row r="36" spans="1:8" ht="13.50" thickBot="1" customHeight="1">
      <c r="A36" s="15">
        <v>4</v>
      </c>
      <c r="B36" s="15"/>
      <c r="C36" s="15"/>
      <c r="D36" s="15"/>
      <c r="E36" s="18" t="s">
        <v>80</v>
      </c>
      <c r="F36" s="18"/>
      <c r="G36" s="15"/>
      <c r="H36" s="15"/>
    </row>
    <row r="37" spans="1:8" ht="13.50" thickBot="1" customHeight="1">
      <c r="A37" s="19"/>
      <c r="B37" s="19"/>
      <c r="C37" s="19"/>
      <c r="D37" s="20" t="s">
        <v>81</v>
      </c>
      <c r="E37" s="19" t="s">
        <v>82</v>
      </c>
      <c r="F37" s="13">
        <v>2</v>
      </c>
      <c r="G37" s="14">
        <f ca="1">ROUND(SUM(INDIRECT(ADDRESS(ROW()+(-2), COLUMN()+(1), 1)),INDIRECT(ADDRESS(ROW()+(-12), COLUMN()+(1), 1)),INDIRECT(ADDRESS(ROW()+(-15), COLUMN()+(1), 1))), 2)</f>
        <v>41062.3</v>
      </c>
      <c r="H37" s="14">
        <f ca="1">ROUND(INDIRECT(ADDRESS(ROW()+(0), COLUMN()+(-2), 1))*INDIRECT(ADDRESS(ROW()+(0), COLUMN()+(-1), 1))/100, 2)</f>
        <v>821.25</v>
      </c>
    </row>
    <row r="38" spans="1:8" ht="13.50" thickBot="1" customHeight="1">
      <c r="A38" s="21" t="s">
        <v>83</v>
      </c>
      <c r="B38" s="21"/>
      <c r="C38" s="21"/>
      <c r="D38" s="22"/>
      <c r="E38" s="23"/>
      <c r="F38" s="24" t="s">
        <v>84</v>
      </c>
      <c r="G38" s="25"/>
      <c r="H38" s="26">
        <f ca="1">ROUND(SUM(INDIRECT(ADDRESS(ROW()+(-1), COLUMN()+(0), 1)),INDIRECT(ADDRESS(ROW()+(-3), COLUMN()+(0), 1)),INDIRECT(ADDRESS(ROW()+(-13), COLUMN()+(0), 1)),INDIRECT(ADDRESS(ROW()+(-16), COLUMN()+(0), 1))), 2)</f>
        <v>41883.6</v>
      </c>
    </row>
  </sheetData>
  <mergeCells count="4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F22:G22"/>
    <mergeCell ref="A23:C23"/>
    <mergeCell ref="E23:F23"/>
    <mergeCell ref="A24:C24"/>
    <mergeCell ref="A25:C25"/>
    <mergeCell ref="F25:G25"/>
    <mergeCell ref="A26:C26"/>
    <mergeCell ref="E26:F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F35:G35"/>
    <mergeCell ref="A36:C36"/>
    <mergeCell ref="E36:F36"/>
    <mergeCell ref="A37:C37"/>
    <mergeCell ref="A38:E38"/>
    <mergeCell ref="F38:G38"/>
  </mergeCells>
  <pageMargins left="0.147638" right="0.147638" top="0.206693" bottom="0.206693" header="0.0" footer="0.0"/>
  <pageSetup paperSize="9" orientation="portrait"/>
  <rowBreaks count="0" manualBreakCount="0">
    </rowBreaks>
</worksheet>
</file>